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summary" sheetId="1" r:id="rId1"/>
    <sheet name="unique speak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<sst xmlns="http://schemas.openxmlformats.org/spreadsheetml/2006/main" count="752" uniqueCount="232">
  <si>
    <t>date</t>
  </si>
  <si>
    <t>label</t>
  </si>
  <si>
    <t>Bsk01</t>
  </si>
  <si>
    <t>2001-05-15-1635</t>
  </si>
  <si>
    <t>reading task</t>
  </si>
  <si>
    <t>yes</t>
  </si>
  <si>
    <t>tourist dialog</t>
  </si>
  <si>
    <t>wizard</t>
  </si>
  <si>
    <t>participant</t>
  </si>
  <si>
    <t>Fey Parrill</t>
  </si>
  <si>
    <t>Dan Hodges</t>
  </si>
  <si>
    <t>wizard id</t>
  </si>
  <si>
    <t>EAA</t>
  </si>
  <si>
    <t>wizard chan</t>
  </si>
  <si>
    <t>part. Id</t>
  </si>
  <si>
    <t>part chan</t>
  </si>
  <si>
    <t>EAC</t>
  </si>
  <si>
    <t>synth chan</t>
  </si>
  <si>
    <t>dialog start time</t>
  </si>
  <si>
    <t>Bsk02</t>
  </si>
  <si>
    <t>2001-05-21-1625</t>
  </si>
  <si>
    <t>Burcin Baytekin</t>
  </si>
  <si>
    <t>EAD</t>
  </si>
  <si>
    <t>Bsk03</t>
  </si>
  <si>
    <t>2001-05-29-1600</t>
  </si>
  <si>
    <t>Tolu Ladeinde</t>
  </si>
  <si>
    <t>EAE</t>
  </si>
  <si>
    <t>Bsk04</t>
  </si>
  <si>
    <t>2001-05-29-1700</t>
  </si>
  <si>
    <t>Christoph Caominh</t>
  </si>
  <si>
    <t>EAF</t>
  </si>
  <si>
    <t xml:space="preserve">Bsk05 </t>
  </si>
  <si>
    <t>2001-05-31-1515</t>
  </si>
  <si>
    <t>Dragan Petrovic</t>
  </si>
  <si>
    <t>EAG</t>
  </si>
  <si>
    <t>Bsk06</t>
  </si>
  <si>
    <t>2001-05-31-1545</t>
  </si>
  <si>
    <t>Julie Lewis</t>
  </si>
  <si>
    <t>EAH</t>
  </si>
  <si>
    <t>Bsk07</t>
  </si>
  <si>
    <t>2001-05-31-1600</t>
  </si>
  <si>
    <t>Rajdip Dhillon</t>
  </si>
  <si>
    <t>EAI</t>
  </si>
  <si>
    <t>Bsk08</t>
  </si>
  <si>
    <t>2001-06-01-1500</t>
  </si>
  <si>
    <t>Sam Glickman</t>
  </si>
  <si>
    <t>EAJ</t>
  </si>
  <si>
    <t xml:space="preserve">Bsk09 </t>
  </si>
  <si>
    <t>2001-06-04-1530</t>
  </si>
  <si>
    <t>Marisa Sizemore</t>
  </si>
  <si>
    <t>EAK</t>
  </si>
  <si>
    <t xml:space="preserve">Bsk10 </t>
  </si>
  <si>
    <t>2001-06-04-1600</t>
  </si>
  <si>
    <t>Abby Wright</t>
  </si>
  <si>
    <t>EAL</t>
  </si>
  <si>
    <t xml:space="preserve">Bsk11 </t>
  </si>
  <si>
    <t>2001-06-04-1630</t>
  </si>
  <si>
    <t>Madeleine Leullier</t>
  </si>
  <si>
    <t>EAM</t>
  </si>
  <si>
    <t xml:space="preserve">Bsk12 </t>
  </si>
  <si>
    <t>2001-06-05-1530</t>
  </si>
  <si>
    <t>Philip Sternberg</t>
  </si>
  <si>
    <t>EAN</t>
  </si>
  <si>
    <t>Bsk13</t>
  </si>
  <si>
    <t>2001-06-05-1600</t>
  </si>
  <si>
    <t>Gert Lanckriet</t>
  </si>
  <si>
    <t>EAO</t>
  </si>
  <si>
    <t>Bsk14</t>
  </si>
  <si>
    <t>2001-06-06-1630</t>
  </si>
  <si>
    <t>Jason Waddle</t>
  </si>
  <si>
    <t>EAP</t>
  </si>
  <si>
    <t>Bsk15</t>
  </si>
  <si>
    <t>2001-06-07-1600</t>
  </si>
  <si>
    <t>Robert Porzel</t>
  </si>
  <si>
    <t>EAQ</t>
  </si>
  <si>
    <t>Tina Smilkstein</t>
  </si>
  <si>
    <t>EAR</t>
  </si>
  <si>
    <t>Bsk16</t>
  </si>
  <si>
    <t>Bsk17</t>
  </si>
  <si>
    <t>Bsk18</t>
  </si>
  <si>
    <t>Bsk19</t>
  </si>
  <si>
    <t>Bsk20</t>
  </si>
  <si>
    <t>Bsk21</t>
  </si>
  <si>
    <t>Bsk22</t>
  </si>
  <si>
    <t>Bsk23</t>
  </si>
  <si>
    <t>Bsk24</t>
  </si>
  <si>
    <t>Bsk25</t>
  </si>
  <si>
    <t>Bsk26</t>
  </si>
  <si>
    <t>Bsk27</t>
  </si>
  <si>
    <t>Bsk28</t>
  </si>
  <si>
    <t>Bsk29</t>
  </si>
  <si>
    <t>Bsk30</t>
  </si>
  <si>
    <t>Bsk31</t>
  </si>
  <si>
    <t>Bsk32</t>
  </si>
  <si>
    <t>Bsk33</t>
  </si>
  <si>
    <t>Bsk34</t>
  </si>
  <si>
    <t>Bsk35</t>
  </si>
  <si>
    <t>Bsk36</t>
  </si>
  <si>
    <t>Bsk37</t>
  </si>
  <si>
    <t>Bsk38</t>
  </si>
  <si>
    <t>Bsk39</t>
  </si>
  <si>
    <t>Bsk40</t>
  </si>
  <si>
    <t>Bsk41</t>
  </si>
  <si>
    <t>Bsk42</t>
  </si>
  <si>
    <t>Bsk43</t>
  </si>
  <si>
    <t>Bsk44</t>
  </si>
  <si>
    <t>Bsk45</t>
  </si>
  <si>
    <t>Bsk46</t>
  </si>
  <si>
    <t>Bsk47</t>
  </si>
  <si>
    <t>Bsk48</t>
  </si>
  <si>
    <t>Bsk49</t>
  </si>
  <si>
    <t>Bsk50</t>
  </si>
  <si>
    <t>Bsk51</t>
  </si>
  <si>
    <t>Bsk52</t>
  </si>
  <si>
    <t>Bsk53</t>
  </si>
  <si>
    <t>Bsk54</t>
  </si>
  <si>
    <t xml:space="preserve">2001-06-08-1600 </t>
  </si>
  <si>
    <t>Peimin Chi</t>
  </si>
  <si>
    <t>EAS</t>
  </si>
  <si>
    <t>2001-06-08-1630</t>
  </si>
  <si>
    <t>Barbara Hightower</t>
  </si>
  <si>
    <t>EAT</t>
  </si>
  <si>
    <t>2001-06-19-1545</t>
  </si>
  <si>
    <t>Aidan Bauer</t>
  </si>
  <si>
    <t>EAU</t>
  </si>
  <si>
    <t>2001-06-19-1630</t>
  </si>
  <si>
    <t>Elizabeth Adams</t>
  </si>
  <si>
    <t>EAV</t>
  </si>
  <si>
    <t>2001-07-05-1630</t>
  </si>
  <si>
    <t>Oliver Grillmeyer</t>
  </si>
  <si>
    <t>EAW</t>
  </si>
  <si>
    <t>2001-07-06-1530</t>
  </si>
  <si>
    <t>Peggy Li</t>
  </si>
  <si>
    <t>EAX</t>
  </si>
  <si>
    <t>gender</t>
  </si>
  <si>
    <t>male</t>
  </si>
  <si>
    <t>female</t>
  </si>
  <si>
    <t>2001-07-12-1600</t>
  </si>
  <si>
    <t>Judith Beattie</t>
  </si>
  <si>
    <t>EAY</t>
  </si>
  <si>
    <t>2001-07-12-1630</t>
  </si>
  <si>
    <t>Kate Shannon</t>
  </si>
  <si>
    <t>EAZ</t>
  </si>
  <si>
    <t>2001-07-12-1700</t>
  </si>
  <si>
    <t>Allen Hopkins</t>
  </si>
  <si>
    <t>EBA</t>
  </si>
  <si>
    <t>2001-07-26-1330</t>
  </si>
  <si>
    <t>no</t>
  </si>
  <si>
    <t>none</t>
  </si>
  <si>
    <t>Liz Shriberg</t>
  </si>
  <si>
    <t>EBB</t>
  </si>
  <si>
    <t>2001-07-26-1550</t>
  </si>
  <si>
    <t>Atanu Gosh</t>
  </si>
  <si>
    <t>EBC</t>
  </si>
  <si>
    <t>2001-07-26-1600</t>
  </si>
  <si>
    <t>Lila Finhill</t>
  </si>
  <si>
    <t>EBD</t>
  </si>
  <si>
    <t>2001-07-27-1515</t>
  </si>
  <si>
    <t>Kattya Baltodano</t>
  </si>
  <si>
    <t>EBE</t>
  </si>
  <si>
    <t>2001-07-27-1530</t>
  </si>
  <si>
    <t>David Gelbart</t>
  </si>
  <si>
    <t>EBF</t>
  </si>
  <si>
    <t>2001-07-27-1600</t>
  </si>
  <si>
    <t>2001-07-27-1615</t>
  </si>
  <si>
    <t>Sally Floyd</t>
  </si>
  <si>
    <t>EBG</t>
  </si>
  <si>
    <t>2001-07-26-1615</t>
  </si>
  <si>
    <t>Grace Benveniste</t>
  </si>
  <si>
    <t>EAB</t>
  </si>
  <si>
    <t>Daniel Gildea</t>
  </si>
  <si>
    <t>EBH</t>
  </si>
  <si>
    <t>2001-07-26-1700</t>
  </si>
  <si>
    <t>2001-07-30-1600</t>
  </si>
  <si>
    <t>Mercedes Carter</t>
  </si>
  <si>
    <t>EBJ</t>
  </si>
  <si>
    <t>2001-07-30-1610</t>
  </si>
  <si>
    <t>2001-07-30-1620</t>
  </si>
  <si>
    <t>2001-07-30-1630</t>
  </si>
  <si>
    <t>Adam Janin</t>
  </si>
  <si>
    <t>EBK</t>
  </si>
  <si>
    <t>2001-07-31-1545</t>
  </si>
  <si>
    <t>Chuck Wooters</t>
  </si>
  <si>
    <t>EBL</t>
  </si>
  <si>
    <t>2001-07-31-1600</t>
  </si>
  <si>
    <t>Wendy Wooters</t>
  </si>
  <si>
    <t>EBM</t>
  </si>
  <si>
    <t>2001-07-31-1615</t>
  </si>
  <si>
    <t>2001-07-31-1630</t>
  </si>
  <si>
    <t>2001-08-22-1530</t>
  </si>
  <si>
    <t>2001-08-22-1545</t>
  </si>
  <si>
    <t>2001-08-22-1615</t>
  </si>
  <si>
    <t>Kai Filion</t>
  </si>
  <si>
    <t>EBO</t>
  </si>
  <si>
    <t>2001-08-23-1600</t>
  </si>
  <si>
    <t>2001-08-24-1530</t>
  </si>
  <si>
    <t>2001-08-24-1545</t>
  </si>
  <si>
    <t>2001-08-24-1615</t>
  </si>
  <si>
    <t>Jane Edwards</t>
  </si>
  <si>
    <t>EBP</t>
  </si>
  <si>
    <t>2001-08-24-1630</t>
  </si>
  <si>
    <t>2001-08-28-1240</t>
  </si>
  <si>
    <t>Sonali Bhagat</t>
  </si>
  <si>
    <t>EBN</t>
  </si>
  <si>
    <t>2001-08-28-1250</t>
  </si>
  <si>
    <t>2001-08-28-1610</t>
  </si>
  <si>
    <t>Sasha Hin</t>
  </si>
  <si>
    <t>EBQ</t>
  </si>
  <si>
    <t>2001-08-28-1700</t>
  </si>
  <si>
    <t>Camille McRoberts</t>
  </si>
  <si>
    <t>EBR</t>
  </si>
  <si>
    <t>2001-09-06-1545</t>
  </si>
  <si>
    <t>Danielle Hammond</t>
  </si>
  <si>
    <t>EBS</t>
  </si>
  <si>
    <t>genderflag</t>
  </si>
  <si>
    <t>total</t>
  </si>
  <si>
    <t>unk</t>
  </si>
  <si>
    <t>touristflag</t>
  </si>
  <si>
    <t>sumwithtourist</t>
  </si>
  <si>
    <t>nrsession</t>
  </si>
  <si>
    <t>transcribed</t>
  </si>
  <si>
    <t>MUC</t>
  </si>
  <si>
    <t>ICSI</t>
  </si>
  <si>
    <t>SK label</t>
  </si>
  <si>
    <t>e001</t>
  </si>
  <si>
    <t>e002</t>
  </si>
  <si>
    <t>did not read list</t>
  </si>
  <si>
    <t>notes</t>
  </si>
  <si>
    <t>length/sec</t>
  </si>
  <si>
    <t>sec</t>
  </si>
  <si>
    <t>min</t>
  </si>
  <si>
    <t>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</si>
</sst>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23">
      <selection activeCell="R52" sqref="R52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5.8515625" style="1" customWidth="1"/>
    <col min="4" max="4" width="7.140625" style="3" customWidth="1"/>
    <col min="5" max="5" width="6.28125" style="1" customWidth="1"/>
    <col min="6" max="6" width="3.00390625" style="1" customWidth="1"/>
    <col min="7" max="8" width="9.140625" style="1" customWidth="1"/>
    <col min="9" max="9" width="5.8515625" style="1" customWidth="1"/>
    <col min="10" max="10" width="16.8515625" style="0" customWidth="1"/>
    <col min="11" max="11" width="6.7109375" style="1" customWidth="1"/>
    <col min="12" max="12" width="4.28125" style="1" customWidth="1"/>
    <col min="13" max="13" width="7.00390625" style="1" customWidth="1"/>
    <col min="14" max="14" width="5.7109375" style="1" customWidth="1"/>
    <col min="15" max="16" width="6.421875" style="1" customWidth="1"/>
    <col min="17" max="17" width="7.421875" style="1" customWidth="1"/>
    <col min="18" max="18" width="7.140625" style="1" customWidth="1"/>
  </cols>
  <sheetData>
    <row r="1" spans="1:19" ht="12.75">
      <c r="A1" t="s">
        <v>1</v>
      </c>
      <c r="B1" t="s">
        <v>0</v>
      </c>
      <c r="C1" s="1" t="s">
        <v>223</v>
      </c>
      <c r="D1" s="3" t="s">
        <v>4</v>
      </c>
      <c r="E1" s="1" t="s">
        <v>6</v>
      </c>
      <c r="F1" s="1" t="s">
        <v>217</v>
      </c>
      <c r="G1" s="1" t="s">
        <v>7</v>
      </c>
      <c r="H1" s="1" t="s">
        <v>11</v>
      </c>
      <c r="I1" s="1" t="s">
        <v>13</v>
      </c>
      <c r="J1" t="s">
        <v>8</v>
      </c>
      <c r="K1" s="1" t="s">
        <v>134</v>
      </c>
      <c r="L1" s="1" t="s">
        <v>214</v>
      </c>
      <c r="M1" s="1" t="s">
        <v>14</v>
      </c>
      <c r="N1" s="1" t="s">
        <v>15</v>
      </c>
      <c r="O1" s="1" t="s">
        <v>17</v>
      </c>
      <c r="P1" s="1" t="s">
        <v>228</v>
      </c>
      <c r="Q1" s="1" t="s">
        <v>18</v>
      </c>
      <c r="R1" s="1" t="s">
        <v>220</v>
      </c>
      <c r="S1" t="s">
        <v>227</v>
      </c>
    </row>
    <row r="2" spans="1:18" ht="12.75">
      <c r="A2" t="s">
        <v>2</v>
      </c>
      <c r="B2" t="s">
        <v>3</v>
      </c>
      <c r="C2" s="1" t="s">
        <v>224</v>
      </c>
      <c r="D2" s="3" t="s">
        <v>5</v>
      </c>
      <c r="E2" s="1" t="s">
        <v>5</v>
      </c>
      <c r="F2" s="1">
        <f>IF(E2="yes",1,0)</f>
        <v>1</v>
      </c>
      <c r="G2" s="1" t="s">
        <v>9</v>
      </c>
      <c r="H2" s="1" t="s">
        <v>12</v>
      </c>
      <c r="I2" s="1">
        <v>4</v>
      </c>
      <c r="J2" t="s">
        <v>10</v>
      </c>
      <c r="K2" s="1" t="s">
        <v>135</v>
      </c>
      <c r="L2" s="1">
        <f>IF(K2="male",1,0)</f>
        <v>1</v>
      </c>
      <c r="M2" s="1" t="s">
        <v>16</v>
      </c>
      <c r="N2" s="1">
        <v>1</v>
      </c>
      <c r="O2" s="1">
        <v>5</v>
      </c>
      <c r="P2" s="1">
        <v>984.234</v>
      </c>
      <c r="Q2" s="2">
        <v>0.11458333333333333</v>
      </c>
      <c r="R2" s="1" t="s">
        <v>221</v>
      </c>
    </row>
    <row r="3" spans="1:18" ht="12" customHeight="1">
      <c r="A3" t="s">
        <v>19</v>
      </c>
      <c r="B3" t="s">
        <v>20</v>
      </c>
      <c r="C3" s="1" t="s">
        <v>225</v>
      </c>
      <c r="D3" s="3" t="s">
        <v>5</v>
      </c>
      <c r="E3" s="1" t="s">
        <v>5</v>
      </c>
      <c r="F3" s="1">
        <f aca="true" t="shared" si="0" ref="F3:F55">IF(E3="yes",1,0)</f>
        <v>1</v>
      </c>
      <c r="G3" s="1" t="s">
        <v>9</v>
      </c>
      <c r="H3" s="1" t="s">
        <v>12</v>
      </c>
      <c r="I3" s="1">
        <v>4</v>
      </c>
      <c r="J3" t="s">
        <v>21</v>
      </c>
      <c r="K3" s="1" t="s">
        <v>135</v>
      </c>
      <c r="L3" s="1">
        <f aca="true" t="shared" si="1" ref="L3:L55">IF(K3="male",1,0)</f>
        <v>1</v>
      </c>
      <c r="M3" s="1" t="s">
        <v>22</v>
      </c>
      <c r="N3" s="1">
        <v>2</v>
      </c>
      <c r="O3" s="1">
        <v>1</v>
      </c>
      <c r="P3" s="1">
        <v>633.293</v>
      </c>
      <c r="Q3" s="2">
        <v>0.12152777777777778</v>
      </c>
      <c r="R3" s="1" t="s">
        <v>221</v>
      </c>
    </row>
    <row r="4" spans="1:18" ht="12.75">
      <c r="A4" t="s">
        <v>23</v>
      </c>
      <c r="B4" t="s">
        <v>24</v>
      </c>
      <c r="D4" s="3" t="s">
        <v>5</v>
      </c>
      <c r="E4" s="1" t="s">
        <v>5</v>
      </c>
      <c r="F4" s="1">
        <f t="shared" si="0"/>
        <v>1</v>
      </c>
      <c r="G4" s="1" t="s">
        <v>9</v>
      </c>
      <c r="H4" s="1" t="s">
        <v>12</v>
      </c>
      <c r="I4" s="1">
        <v>1</v>
      </c>
      <c r="J4" t="s">
        <v>25</v>
      </c>
      <c r="K4" s="1" t="s">
        <v>136</v>
      </c>
      <c r="L4" s="1">
        <f t="shared" si="1"/>
        <v>0</v>
      </c>
      <c r="M4" s="1" t="s">
        <v>26</v>
      </c>
      <c r="N4" s="1">
        <v>3</v>
      </c>
      <c r="O4" s="1">
        <v>2</v>
      </c>
      <c r="P4" s="1">
        <v>874.693</v>
      </c>
      <c r="Q4" s="2">
        <v>0.34722222222222227</v>
      </c>
      <c r="R4" s="1" t="s">
        <v>221</v>
      </c>
    </row>
    <row r="5" spans="1:19" ht="12.75">
      <c r="A5" t="s">
        <v>27</v>
      </c>
      <c r="B5" t="s">
        <v>28</v>
      </c>
      <c r="D5" s="3" t="s">
        <v>5</v>
      </c>
      <c r="E5" s="1" t="s">
        <v>5</v>
      </c>
      <c r="F5" s="1">
        <f t="shared" si="0"/>
        <v>1</v>
      </c>
      <c r="G5" s="1" t="s">
        <v>9</v>
      </c>
      <c r="H5" s="1" t="s">
        <v>12</v>
      </c>
      <c r="I5" s="1">
        <v>1</v>
      </c>
      <c r="J5" t="s">
        <v>29</v>
      </c>
      <c r="K5" s="1" t="s">
        <v>135</v>
      </c>
      <c r="L5" s="1">
        <f t="shared" si="1"/>
        <v>1</v>
      </c>
      <c r="M5" s="1" t="s">
        <v>30</v>
      </c>
      <c r="N5" s="1">
        <v>3</v>
      </c>
      <c r="O5" s="1">
        <v>2</v>
      </c>
      <c r="P5" s="1">
        <v>1639.805</v>
      </c>
      <c r="Q5" s="2">
        <v>0.0798611111111111</v>
      </c>
      <c r="R5" s="1" t="s">
        <v>221</v>
      </c>
      <c r="S5" t="s">
        <v>226</v>
      </c>
    </row>
    <row r="6" spans="1:18" ht="12.75">
      <c r="A6" t="s">
        <v>31</v>
      </c>
      <c r="B6" t="s">
        <v>32</v>
      </c>
      <c r="D6" s="3" t="s">
        <v>5</v>
      </c>
      <c r="E6" s="1" t="s">
        <v>5</v>
      </c>
      <c r="F6" s="1">
        <f t="shared" si="0"/>
        <v>1</v>
      </c>
      <c r="G6" s="1" t="s">
        <v>9</v>
      </c>
      <c r="H6" s="1" t="s">
        <v>12</v>
      </c>
      <c r="I6" s="1">
        <v>1</v>
      </c>
      <c r="J6" t="s">
        <v>33</v>
      </c>
      <c r="K6" s="1" t="s">
        <v>135</v>
      </c>
      <c r="L6" s="1">
        <f t="shared" si="1"/>
        <v>1</v>
      </c>
      <c r="M6" s="1" t="s">
        <v>34</v>
      </c>
      <c r="N6" s="1">
        <v>3</v>
      </c>
      <c r="O6" s="1">
        <v>2</v>
      </c>
      <c r="P6" s="1">
        <v>730</v>
      </c>
      <c r="Q6" s="2">
        <v>0.15277777777777776</v>
      </c>
      <c r="R6" s="1" t="s">
        <v>221</v>
      </c>
    </row>
    <row r="7" spans="1:18" ht="12.75">
      <c r="A7" t="s">
        <v>35</v>
      </c>
      <c r="B7" t="s">
        <v>36</v>
      </c>
      <c r="D7" s="3" t="s">
        <v>5</v>
      </c>
      <c r="E7" s="1" t="s">
        <v>5</v>
      </c>
      <c r="F7" s="1">
        <f t="shared" si="0"/>
        <v>1</v>
      </c>
      <c r="G7" s="1" t="s">
        <v>9</v>
      </c>
      <c r="H7" s="1" t="s">
        <v>12</v>
      </c>
      <c r="I7" s="1">
        <v>1</v>
      </c>
      <c r="J7" t="s">
        <v>37</v>
      </c>
      <c r="K7" s="1" t="s">
        <v>136</v>
      </c>
      <c r="L7" s="1">
        <f t="shared" si="1"/>
        <v>0</v>
      </c>
      <c r="M7" s="1" t="s">
        <v>38</v>
      </c>
      <c r="N7" s="1">
        <v>3</v>
      </c>
      <c r="O7" s="1">
        <v>2</v>
      </c>
      <c r="P7" s="1">
        <v>800</v>
      </c>
      <c r="Q7" s="2">
        <v>0.16666666666666666</v>
      </c>
      <c r="R7" s="1" t="s">
        <v>221</v>
      </c>
    </row>
    <row r="8" spans="1:18" ht="12.75">
      <c r="A8" t="s">
        <v>39</v>
      </c>
      <c r="B8" t="s">
        <v>40</v>
      </c>
      <c r="D8" s="3" t="s">
        <v>5</v>
      </c>
      <c r="E8" s="1" t="s">
        <v>5</v>
      </c>
      <c r="F8" s="1">
        <f t="shared" si="0"/>
        <v>1</v>
      </c>
      <c r="G8" s="1" t="s">
        <v>9</v>
      </c>
      <c r="H8" s="1" t="s">
        <v>12</v>
      </c>
      <c r="I8" s="1">
        <v>1</v>
      </c>
      <c r="J8" t="s">
        <v>41</v>
      </c>
      <c r="K8" s="1" t="s">
        <v>136</v>
      </c>
      <c r="L8" s="1">
        <f t="shared" si="1"/>
        <v>0</v>
      </c>
      <c r="M8" s="1" t="s">
        <v>42</v>
      </c>
      <c r="N8" s="1">
        <v>3</v>
      </c>
      <c r="O8" s="1">
        <v>2</v>
      </c>
      <c r="P8" s="1">
        <v>578</v>
      </c>
      <c r="Q8" s="2">
        <v>0.125</v>
      </c>
      <c r="R8" s="1" t="s">
        <v>221</v>
      </c>
    </row>
    <row r="9" spans="1:18" ht="12.75">
      <c r="A9" t="s">
        <v>43</v>
      </c>
      <c r="B9" t="s">
        <v>44</v>
      </c>
      <c r="D9" s="3" t="s">
        <v>5</v>
      </c>
      <c r="E9" s="1" t="s">
        <v>5</v>
      </c>
      <c r="F9" s="1">
        <f t="shared" si="0"/>
        <v>1</v>
      </c>
      <c r="G9" s="1" t="s">
        <v>9</v>
      </c>
      <c r="H9" s="1" t="s">
        <v>12</v>
      </c>
      <c r="I9" s="1">
        <v>1</v>
      </c>
      <c r="J9" t="s">
        <v>45</v>
      </c>
      <c r="K9" s="1" t="s">
        <v>135</v>
      </c>
      <c r="L9" s="1">
        <f t="shared" si="1"/>
        <v>1</v>
      </c>
      <c r="M9" s="1" t="s">
        <v>46</v>
      </c>
      <c r="N9" s="1">
        <v>3</v>
      </c>
      <c r="O9" s="1">
        <v>2</v>
      </c>
      <c r="P9" s="1">
        <v>699.309</v>
      </c>
      <c r="R9" s="1" t="s">
        <v>222</v>
      </c>
    </row>
    <row r="10" spans="1:18" ht="12.75">
      <c r="A10" t="s">
        <v>47</v>
      </c>
      <c r="B10" t="s">
        <v>48</v>
      </c>
      <c r="D10" s="3" t="s">
        <v>5</v>
      </c>
      <c r="E10" s="1" t="s">
        <v>5</v>
      </c>
      <c r="F10" s="1">
        <f t="shared" si="0"/>
        <v>1</v>
      </c>
      <c r="G10" s="1" t="s">
        <v>9</v>
      </c>
      <c r="H10" s="1" t="s">
        <v>12</v>
      </c>
      <c r="I10" s="1">
        <v>1</v>
      </c>
      <c r="J10" t="s">
        <v>49</v>
      </c>
      <c r="K10" s="1" t="s">
        <v>136</v>
      </c>
      <c r="L10" s="1">
        <f t="shared" si="1"/>
        <v>0</v>
      </c>
      <c r="M10" s="1" t="s">
        <v>50</v>
      </c>
      <c r="N10" s="1">
        <v>3</v>
      </c>
      <c r="O10" s="1">
        <v>2</v>
      </c>
      <c r="P10" s="1">
        <v>930</v>
      </c>
      <c r="R10" s="1" t="s">
        <v>222</v>
      </c>
    </row>
    <row r="11" spans="1:18" ht="12.75">
      <c r="A11" t="s">
        <v>51</v>
      </c>
      <c r="B11" t="s">
        <v>52</v>
      </c>
      <c r="D11" s="3" t="s">
        <v>5</v>
      </c>
      <c r="E11" s="1" t="s">
        <v>5</v>
      </c>
      <c r="F11" s="1">
        <f t="shared" si="0"/>
        <v>1</v>
      </c>
      <c r="G11" s="1" t="s">
        <v>9</v>
      </c>
      <c r="H11" s="1" t="s">
        <v>12</v>
      </c>
      <c r="I11" s="1">
        <v>1</v>
      </c>
      <c r="J11" t="s">
        <v>53</v>
      </c>
      <c r="K11" s="1" t="s">
        <v>136</v>
      </c>
      <c r="L11" s="1">
        <f t="shared" si="1"/>
        <v>0</v>
      </c>
      <c r="M11" s="1" t="s">
        <v>54</v>
      </c>
      <c r="N11" s="1">
        <v>3</v>
      </c>
      <c r="O11" s="1">
        <v>2</v>
      </c>
      <c r="P11" s="1">
        <v>820</v>
      </c>
      <c r="R11" s="1" t="s">
        <v>222</v>
      </c>
    </row>
    <row r="12" spans="1:18" ht="12.75">
      <c r="A12" t="s">
        <v>55</v>
      </c>
      <c r="B12" t="s">
        <v>56</v>
      </c>
      <c r="D12" s="3" t="s">
        <v>5</v>
      </c>
      <c r="E12" s="1" t="s">
        <v>5</v>
      </c>
      <c r="F12" s="1">
        <f t="shared" si="0"/>
        <v>1</v>
      </c>
      <c r="G12" s="1" t="s">
        <v>9</v>
      </c>
      <c r="H12" s="1" t="s">
        <v>12</v>
      </c>
      <c r="I12" s="1">
        <v>1</v>
      </c>
      <c r="J12" t="s">
        <v>57</v>
      </c>
      <c r="K12" s="1" t="s">
        <v>136</v>
      </c>
      <c r="L12" s="1">
        <f t="shared" si="1"/>
        <v>0</v>
      </c>
      <c r="M12" s="1" t="s">
        <v>58</v>
      </c>
      <c r="N12" s="1">
        <v>3</v>
      </c>
      <c r="O12" s="1">
        <v>2</v>
      </c>
      <c r="P12" s="1">
        <v>987</v>
      </c>
      <c r="R12" s="1" t="s">
        <v>222</v>
      </c>
    </row>
    <row r="13" spans="1:18" ht="12.75">
      <c r="A13" t="s">
        <v>59</v>
      </c>
      <c r="B13" t="s">
        <v>60</v>
      </c>
      <c r="D13" s="3" t="s">
        <v>5</v>
      </c>
      <c r="E13" s="1" t="s">
        <v>5</v>
      </c>
      <c r="F13" s="1">
        <f t="shared" si="0"/>
        <v>1</v>
      </c>
      <c r="G13" s="1" t="s">
        <v>9</v>
      </c>
      <c r="H13" s="1" t="s">
        <v>12</v>
      </c>
      <c r="I13" s="1">
        <v>1</v>
      </c>
      <c r="J13" t="s">
        <v>61</v>
      </c>
      <c r="K13" s="1" t="s">
        <v>135</v>
      </c>
      <c r="L13" s="1">
        <f t="shared" si="1"/>
        <v>1</v>
      </c>
      <c r="M13" s="1" t="s">
        <v>62</v>
      </c>
      <c r="N13" s="1">
        <v>3</v>
      </c>
      <c r="O13" s="1">
        <v>2</v>
      </c>
      <c r="P13" s="1">
        <v>641.067</v>
      </c>
      <c r="R13" s="1" t="s">
        <v>222</v>
      </c>
    </row>
    <row r="14" spans="1:18" ht="12.75">
      <c r="A14" t="s">
        <v>63</v>
      </c>
      <c r="B14" t="s">
        <v>64</v>
      </c>
      <c r="D14" s="3" t="s">
        <v>5</v>
      </c>
      <c r="E14" s="1" t="s">
        <v>5</v>
      </c>
      <c r="F14" s="1">
        <f t="shared" si="0"/>
        <v>1</v>
      </c>
      <c r="G14" s="1" t="s">
        <v>9</v>
      </c>
      <c r="H14" s="1" t="s">
        <v>12</v>
      </c>
      <c r="I14" s="1">
        <v>1</v>
      </c>
      <c r="J14" t="s">
        <v>65</v>
      </c>
      <c r="K14" s="1" t="s">
        <v>135</v>
      </c>
      <c r="L14" s="1">
        <f t="shared" si="1"/>
        <v>1</v>
      </c>
      <c r="M14" s="1" t="s">
        <v>66</v>
      </c>
      <c r="N14" s="1">
        <v>3</v>
      </c>
      <c r="O14" s="1">
        <v>2</v>
      </c>
      <c r="P14" s="1">
        <v>579.219</v>
      </c>
      <c r="R14" s="1" t="s">
        <v>222</v>
      </c>
    </row>
    <row r="15" spans="1:18" ht="12.75">
      <c r="A15" t="s">
        <v>67</v>
      </c>
      <c r="B15" t="s">
        <v>68</v>
      </c>
      <c r="D15" s="3" t="s">
        <v>5</v>
      </c>
      <c r="E15" s="1" t="s">
        <v>5</v>
      </c>
      <c r="F15" s="1">
        <f t="shared" si="0"/>
        <v>1</v>
      </c>
      <c r="G15" s="1" t="s">
        <v>9</v>
      </c>
      <c r="H15" s="1" t="s">
        <v>12</v>
      </c>
      <c r="I15" s="1">
        <v>1</v>
      </c>
      <c r="J15" t="s">
        <v>69</v>
      </c>
      <c r="K15" s="1" t="s">
        <v>135</v>
      </c>
      <c r="L15" s="1">
        <f t="shared" si="1"/>
        <v>1</v>
      </c>
      <c r="M15" s="1" t="s">
        <v>70</v>
      </c>
      <c r="N15" s="1">
        <v>3</v>
      </c>
      <c r="O15" s="1">
        <v>1</v>
      </c>
      <c r="P15" s="1">
        <v>663.789</v>
      </c>
      <c r="R15" s="1" t="s">
        <v>222</v>
      </c>
    </row>
    <row r="16" spans="1:18" ht="12.75">
      <c r="A16" t="s">
        <v>71</v>
      </c>
      <c r="B16" t="s">
        <v>72</v>
      </c>
      <c r="D16" s="3" t="s">
        <v>5</v>
      </c>
      <c r="E16" s="1" t="s">
        <v>5</v>
      </c>
      <c r="F16" s="1">
        <f t="shared" si="0"/>
        <v>1</v>
      </c>
      <c r="G16" s="1" t="s">
        <v>73</v>
      </c>
      <c r="H16" s="1" t="s">
        <v>74</v>
      </c>
      <c r="I16" s="1">
        <v>2</v>
      </c>
      <c r="J16" t="s">
        <v>75</v>
      </c>
      <c r="K16" s="1" t="s">
        <v>136</v>
      </c>
      <c r="L16" s="1">
        <f t="shared" si="1"/>
        <v>0</v>
      </c>
      <c r="M16" s="1" t="s">
        <v>76</v>
      </c>
      <c r="N16" s="1">
        <v>3</v>
      </c>
      <c r="O16" s="1">
        <v>1</v>
      </c>
      <c r="P16" s="1">
        <v>631.864</v>
      </c>
      <c r="R16" s="1" t="s">
        <v>222</v>
      </c>
    </row>
    <row r="17" spans="1:18" ht="12.75">
      <c r="A17" t="s">
        <v>77</v>
      </c>
      <c r="B17" t="s">
        <v>116</v>
      </c>
      <c r="D17" s="3" t="s">
        <v>5</v>
      </c>
      <c r="E17" s="1" t="s">
        <v>5</v>
      </c>
      <c r="F17" s="1">
        <f t="shared" si="0"/>
        <v>1</v>
      </c>
      <c r="G17" s="1" t="s">
        <v>9</v>
      </c>
      <c r="H17" s="1" t="s">
        <v>12</v>
      </c>
      <c r="I17" s="1">
        <v>2</v>
      </c>
      <c r="J17" t="s">
        <v>117</v>
      </c>
      <c r="K17" s="1" t="s">
        <v>135</v>
      </c>
      <c r="L17" s="1">
        <f t="shared" si="1"/>
        <v>1</v>
      </c>
      <c r="M17" s="1" t="s">
        <v>118</v>
      </c>
      <c r="N17" s="1">
        <v>3</v>
      </c>
      <c r="O17" s="1">
        <v>1</v>
      </c>
      <c r="P17" s="1">
        <v>574.827</v>
      </c>
      <c r="R17" s="1" t="s">
        <v>222</v>
      </c>
    </row>
    <row r="18" spans="1:18" ht="12.75">
      <c r="A18" t="s">
        <v>78</v>
      </c>
      <c r="B18" t="s">
        <v>119</v>
      </c>
      <c r="D18" s="3" t="s">
        <v>5</v>
      </c>
      <c r="E18" s="1" t="s">
        <v>5</v>
      </c>
      <c r="F18" s="1">
        <f t="shared" si="0"/>
        <v>1</v>
      </c>
      <c r="G18" s="1" t="s">
        <v>9</v>
      </c>
      <c r="H18" s="1" t="s">
        <v>12</v>
      </c>
      <c r="I18" s="1">
        <v>2</v>
      </c>
      <c r="J18" t="s">
        <v>120</v>
      </c>
      <c r="K18" s="1" t="s">
        <v>136</v>
      </c>
      <c r="L18" s="1">
        <f t="shared" si="1"/>
        <v>0</v>
      </c>
      <c r="M18" s="1" t="s">
        <v>121</v>
      </c>
      <c r="N18" s="1">
        <v>3</v>
      </c>
      <c r="O18" s="1">
        <v>1</v>
      </c>
      <c r="P18" s="1">
        <v>660.349</v>
      </c>
      <c r="R18" s="1" t="s">
        <v>222</v>
      </c>
    </row>
    <row r="19" spans="1:16" ht="12.75">
      <c r="A19" t="s">
        <v>79</v>
      </c>
      <c r="B19" t="s">
        <v>122</v>
      </c>
      <c r="D19" s="3" t="s">
        <v>5</v>
      </c>
      <c r="E19" s="1" t="s">
        <v>5</v>
      </c>
      <c r="F19" s="1">
        <f t="shared" si="0"/>
        <v>1</v>
      </c>
      <c r="G19" s="1" t="s">
        <v>9</v>
      </c>
      <c r="H19" s="1" t="s">
        <v>12</v>
      </c>
      <c r="I19" s="1">
        <v>2</v>
      </c>
      <c r="J19" t="s">
        <v>123</v>
      </c>
      <c r="K19" s="1" t="s">
        <v>135</v>
      </c>
      <c r="L19" s="1">
        <f t="shared" si="1"/>
        <v>1</v>
      </c>
      <c r="M19" s="1" t="s">
        <v>124</v>
      </c>
      <c r="N19" s="1">
        <v>3</v>
      </c>
      <c r="O19" s="1">
        <v>1</v>
      </c>
      <c r="P19" s="1">
        <v>552.187</v>
      </c>
    </row>
    <row r="20" spans="1:16" ht="12.75">
      <c r="A20" t="s">
        <v>80</v>
      </c>
      <c r="B20" t="s">
        <v>125</v>
      </c>
      <c r="D20" s="3" t="s">
        <v>5</v>
      </c>
      <c r="E20" s="1" t="s">
        <v>5</v>
      </c>
      <c r="F20" s="1">
        <f t="shared" si="0"/>
        <v>1</v>
      </c>
      <c r="G20" s="1" t="s">
        <v>9</v>
      </c>
      <c r="H20" s="1" t="s">
        <v>12</v>
      </c>
      <c r="I20" s="1">
        <v>2</v>
      </c>
      <c r="J20" t="s">
        <v>126</v>
      </c>
      <c r="K20" s="1" t="s">
        <v>136</v>
      </c>
      <c r="L20" s="1">
        <f t="shared" si="1"/>
        <v>0</v>
      </c>
      <c r="M20" s="1" t="s">
        <v>127</v>
      </c>
      <c r="N20" s="1">
        <v>3</v>
      </c>
      <c r="O20" s="1">
        <v>1</v>
      </c>
      <c r="P20" s="1">
        <v>463.845</v>
      </c>
    </row>
    <row r="21" spans="1:16" ht="12.75">
      <c r="A21" t="s">
        <v>81</v>
      </c>
      <c r="B21" t="s">
        <v>128</v>
      </c>
      <c r="D21" s="3" t="s">
        <v>5</v>
      </c>
      <c r="E21" s="1" t="s">
        <v>5</v>
      </c>
      <c r="F21" s="1">
        <f t="shared" si="0"/>
        <v>1</v>
      </c>
      <c r="G21" s="1" t="s">
        <v>9</v>
      </c>
      <c r="H21" s="1" t="s">
        <v>12</v>
      </c>
      <c r="I21" s="1">
        <v>2</v>
      </c>
      <c r="J21" t="s">
        <v>129</v>
      </c>
      <c r="K21" s="1" t="s">
        <v>135</v>
      </c>
      <c r="L21" s="1">
        <f t="shared" si="1"/>
        <v>1</v>
      </c>
      <c r="M21" s="1" t="s">
        <v>130</v>
      </c>
      <c r="N21" s="1">
        <v>3</v>
      </c>
      <c r="O21" s="1">
        <v>1</v>
      </c>
      <c r="P21" s="1">
        <v>699.893</v>
      </c>
    </row>
    <row r="22" spans="1:16" ht="12.75">
      <c r="A22" t="s">
        <v>82</v>
      </c>
      <c r="B22" t="s">
        <v>131</v>
      </c>
      <c r="D22" s="3" t="s">
        <v>5</v>
      </c>
      <c r="E22" s="1" t="s">
        <v>5</v>
      </c>
      <c r="F22" s="1">
        <f t="shared" si="0"/>
        <v>1</v>
      </c>
      <c r="G22" s="1" t="s">
        <v>9</v>
      </c>
      <c r="H22" s="1" t="s">
        <v>12</v>
      </c>
      <c r="I22" s="1">
        <v>2</v>
      </c>
      <c r="J22" t="s">
        <v>132</v>
      </c>
      <c r="K22" s="1" t="s">
        <v>136</v>
      </c>
      <c r="L22" s="1">
        <f t="shared" si="1"/>
        <v>0</v>
      </c>
      <c r="M22" s="1" t="s">
        <v>133</v>
      </c>
      <c r="N22" s="1">
        <v>3</v>
      </c>
      <c r="O22" s="1">
        <v>1</v>
      </c>
      <c r="P22" s="1">
        <v>627.517</v>
      </c>
    </row>
    <row r="23" spans="1:16" ht="12.75">
      <c r="A23" t="s">
        <v>83</v>
      </c>
      <c r="B23" t="s">
        <v>137</v>
      </c>
      <c r="D23" s="3" t="s">
        <v>5</v>
      </c>
      <c r="E23" s="1" t="s">
        <v>5</v>
      </c>
      <c r="F23" s="1">
        <f t="shared" si="0"/>
        <v>1</v>
      </c>
      <c r="G23" s="1" t="s">
        <v>9</v>
      </c>
      <c r="H23" s="1" t="s">
        <v>12</v>
      </c>
      <c r="I23" s="1">
        <v>2</v>
      </c>
      <c r="J23" t="s">
        <v>138</v>
      </c>
      <c r="K23" s="1" t="s">
        <v>136</v>
      </c>
      <c r="L23" s="1">
        <f t="shared" si="1"/>
        <v>0</v>
      </c>
      <c r="M23" s="1" t="s">
        <v>139</v>
      </c>
      <c r="N23" s="1">
        <v>3</v>
      </c>
      <c r="O23" s="1">
        <v>1</v>
      </c>
      <c r="P23" s="1">
        <v>683.747</v>
      </c>
    </row>
    <row r="24" spans="1:16" ht="12.75">
      <c r="A24" t="s">
        <v>84</v>
      </c>
      <c r="B24" t="s">
        <v>140</v>
      </c>
      <c r="D24" s="3" t="s">
        <v>5</v>
      </c>
      <c r="E24" s="1" t="s">
        <v>5</v>
      </c>
      <c r="F24" s="1">
        <f t="shared" si="0"/>
        <v>1</v>
      </c>
      <c r="G24" s="1" t="s">
        <v>9</v>
      </c>
      <c r="H24" s="1" t="s">
        <v>12</v>
      </c>
      <c r="I24" s="1">
        <v>2</v>
      </c>
      <c r="J24" t="s">
        <v>141</v>
      </c>
      <c r="K24" s="1" t="s">
        <v>136</v>
      </c>
      <c r="L24" s="1">
        <f t="shared" si="1"/>
        <v>0</v>
      </c>
      <c r="M24" s="1" t="s">
        <v>142</v>
      </c>
      <c r="N24" s="1">
        <v>3</v>
      </c>
      <c r="O24" s="1">
        <v>1</v>
      </c>
      <c r="P24" s="1">
        <v>534.272</v>
      </c>
    </row>
    <row r="25" spans="1:16" ht="12.75">
      <c r="A25" t="s">
        <v>85</v>
      </c>
      <c r="B25" t="s">
        <v>143</v>
      </c>
      <c r="D25" s="3" t="s">
        <v>5</v>
      </c>
      <c r="E25" s="1" t="s">
        <v>5</v>
      </c>
      <c r="F25" s="1">
        <f t="shared" si="0"/>
        <v>1</v>
      </c>
      <c r="G25" s="1" t="s">
        <v>9</v>
      </c>
      <c r="H25" s="1" t="s">
        <v>12</v>
      </c>
      <c r="I25" s="1">
        <v>1</v>
      </c>
      <c r="J25" t="s">
        <v>144</v>
      </c>
      <c r="K25" s="1" t="s">
        <v>135</v>
      </c>
      <c r="L25" s="1">
        <f t="shared" si="1"/>
        <v>1</v>
      </c>
      <c r="M25" s="1" t="s">
        <v>145</v>
      </c>
      <c r="N25" s="1">
        <v>3</v>
      </c>
      <c r="O25" s="1">
        <v>2</v>
      </c>
      <c r="P25" s="1">
        <v>682.96</v>
      </c>
    </row>
    <row r="26" spans="1:16" ht="12.75">
      <c r="A26" t="s">
        <v>86</v>
      </c>
      <c r="B26" t="s">
        <v>146</v>
      </c>
      <c r="D26" s="3" t="s">
        <v>5</v>
      </c>
      <c r="E26" s="1" t="s">
        <v>147</v>
      </c>
      <c r="F26" s="1">
        <f t="shared" si="0"/>
        <v>0</v>
      </c>
      <c r="G26" s="1" t="s">
        <v>148</v>
      </c>
      <c r="H26" s="1" t="s">
        <v>148</v>
      </c>
      <c r="I26" s="1" t="s">
        <v>148</v>
      </c>
      <c r="J26" t="s">
        <v>149</v>
      </c>
      <c r="K26" s="1" t="s">
        <v>136</v>
      </c>
      <c r="L26" s="1">
        <f t="shared" si="1"/>
        <v>0</v>
      </c>
      <c r="M26" s="1" t="s">
        <v>150</v>
      </c>
      <c r="N26" s="1">
        <v>4</v>
      </c>
      <c r="O26" s="1" t="s">
        <v>148</v>
      </c>
      <c r="P26" s="1">
        <v>199</v>
      </c>
    </row>
    <row r="27" spans="1:16" ht="12.75">
      <c r="A27" t="s">
        <v>87</v>
      </c>
      <c r="B27" t="s">
        <v>151</v>
      </c>
      <c r="D27" s="3" t="s">
        <v>5</v>
      </c>
      <c r="E27" s="1" t="s">
        <v>147</v>
      </c>
      <c r="F27" s="1">
        <f t="shared" si="0"/>
        <v>0</v>
      </c>
      <c r="G27" s="1" t="s">
        <v>148</v>
      </c>
      <c r="H27" s="1" t="s">
        <v>148</v>
      </c>
      <c r="I27" s="1" t="s">
        <v>148</v>
      </c>
      <c r="J27" t="s">
        <v>152</v>
      </c>
      <c r="K27" s="1" t="s">
        <v>135</v>
      </c>
      <c r="L27" s="1">
        <f t="shared" si="1"/>
        <v>1</v>
      </c>
      <c r="M27" s="1" t="s">
        <v>153</v>
      </c>
      <c r="N27" s="1">
        <v>4</v>
      </c>
      <c r="O27" s="1" t="s">
        <v>148</v>
      </c>
      <c r="P27" s="1">
        <v>191.725</v>
      </c>
    </row>
    <row r="28" spans="1:16" ht="12.75">
      <c r="A28" t="s">
        <v>88</v>
      </c>
      <c r="B28" t="s">
        <v>154</v>
      </c>
      <c r="D28" s="3" t="s">
        <v>5</v>
      </c>
      <c r="E28" s="1" t="s">
        <v>147</v>
      </c>
      <c r="F28" s="1">
        <f t="shared" si="0"/>
        <v>0</v>
      </c>
      <c r="G28" s="1" t="s">
        <v>148</v>
      </c>
      <c r="H28" s="1" t="s">
        <v>148</v>
      </c>
      <c r="I28" s="1" t="s">
        <v>148</v>
      </c>
      <c r="J28" t="s">
        <v>155</v>
      </c>
      <c r="K28" s="1" t="s">
        <v>136</v>
      </c>
      <c r="L28" s="1">
        <f t="shared" si="1"/>
        <v>0</v>
      </c>
      <c r="M28" s="1" t="s">
        <v>156</v>
      </c>
      <c r="N28" s="1">
        <v>4</v>
      </c>
      <c r="O28" s="1" t="s">
        <v>148</v>
      </c>
      <c r="P28" s="1">
        <v>180.323</v>
      </c>
    </row>
    <row r="29" spans="1:16" ht="12.75">
      <c r="A29" t="s">
        <v>89</v>
      </c>
      <c r="B29" t="s">
        <v>157</v>
      </c>
      <c r="D29" s="3" t="s">
        <v>5</v>
      </c>
      <c r="E29" s="1" t="s">
        <v>147</v>
      </c>
      <c r="F29" s="1">
        <f t="shared" si="0"/>
        <v>0</v>
      </c>
      <c r="G29" s="1" t="s">
        <v>148</v>
      </c>
      <c r="H29" s="1" t="s">
        <v>148</v>
      </c>
      <c r="I29" s="1" t="s">
        <v>148</v>
      </c>
      <c r="J29" t="s">
        <v>158</v>
      </c>
      <c r="K29" s="1" t="s">
        <v>136</v>
      </c>
      <c r="L29" s="1">
        <f t="shared" si="1"/>
        <v>0</v>
      </c>
      <c r="M29" s="1" t="s">
        <v>159</v>
      </c>
      <c r="N29" s="1">
        <v>4</v>
      </c>
      <c r="O29" s="1" t="s">
        <v>148</v>
      </c>
      <c r="P29" s="1">
        <v>231.259</v>
      </c>
    </row>
    <row r="30" spans="1:16" ht="12.75">
      <c r="A30" t="s">
        <v>90</v>
      </c>
      <c r="B30" t="s">
        <v>160</v>
      </c>
      <c r="D30" s="3" t="s">
        <v>5</v>
      </c>
      <c r="E30" s="1" t="s">
        <v>147</v>
      </c>
      <c r="F30" s="1">
        <f t="shared" si="0"/>
        <v>0</v>
      </c>
      <c r="G30" s="1" t="s">
        <v>148</v>
      </c>
      <c r="H30" s="1" t="s">
        <v>148</v>
      </c>
      <c r="I30" s="1" t="s">
        <v>148</v>
      </c>
      <c r="J30" t="s">
        <v>161</v>
      </c>
      <c r="K30" s="1" t="s">
        <v>135</v>
      </c>
      <c r="L30" s="1">
        <f t="shared" si="1"/>
        <v>1</v>
      </c>
      <c r="M30" s="1" t="s">
        <v>162</v>
      </c>
      <c r="N30" s="1">
        <v>4</v>
      </c>
      <c r="O30" s="1" t="s">
        <v>148</v>
      </c>
      <c r="P30" s="1">
        <v>201.139</v>
      </c>
    </row>
    <row r="31" spans="1:16" ht="12.75">
      <c r="A31" t="s">
        <v>91</v>
      </c>
      <c r="B31" t="s">
        <v>163</v>
      </c>
      <c r="D31" s="3" t="s">
        <v>5</v>
      </c>
      <c r="E31" s="1" t="s">
        <v>147</v>
      </c>
      <c r="F31" s="1">
        <f t="shared" si="0"/>
        <v>0</v>
      </c>
      <c r="G31" s="1" t="s">
        <v>148</v>
      </c>
      <c r="H31" s="1" t="s">
        <v>148</v>
      </c>
      <c r="I31" s="1" t="s">
        <v>148</v>
      </c>
      <c r="J31" t="s">
        <v>152</v>
      </c>
      <c r="K31" s="1" t="s">
        <v>135</v>
      </c>
      <c r="L31" s="1">
        <f t="shared" si="1"/>
        <v>1</v>
      </c>
      <c r="M31" s="1" t="s">
        <v>153</v>
      </c>
      <c r="N31" s="1">
        <v>4</v>
      </c>
      <c r="O31" s="1" t="s">
        <v>148</v>
      </c>
      <c r="P31" s="1">
        <v>218.077</v>
      </c>
    </row>
    <row r="32" spans="1:16" ht="12.75">
      <c r="A32" t="s">
        <v>92</v>
      </c>
      <c r="B32" t="s">
        <v>164</v>
      </c>
      <c r="D32" s="3" t="s">
        <v>5</v>
      </c>
      <c r="E32" s="1" t="s">
        <v>147</v>
      </c>
      <c r="F32" s="1">
        <f t="shared" si="0"/>
        <v>0</v>
      </c>
      <c r="G32" s="1" t="s">
        <v>148</v>
      </c>
      <c r="H32" s="1" t="s">
        <v>148</v>
      </c>
      <c r="I32" s="1" t="s">
        <v>148</v>
      </c>
      <c r="J32" t="s">
        <v>165</v>
      </c>
      <c r="K32" s="1" t="s">
        <v>136</v>
      </c>
      <c r="L32" s="1">
        <f t="shared" si="1"/>
        <v>0</v>
      </c>
      <c r="M32" s="1" t="s">
        <v>166</v>
      </c>
      <c r="N32" s="1">
        <v>4</v>
      </c>
      <c r="O32" s="1" t="s">
        <v>148</v>
      </c>
      <c r="P32" s="1">
        <v>351.368</v>
      </c>
    </row>
    <row r="33" spans="1:16" ht="12.75">
      <c r="A33" t="s">
        <v>93</v>
      </c>
      <c r="B33" t="s">
        <v>167</v>
      </c>
      <c r="D33" s="3" t="s">
        <v>5</v>
      </c>
      <c r="E33" s="1" t="s">
        <v>5</v>
      </c>
      <c r="F33" s="1">
        <f t="shared" si="0"/>
        <v>1</v>
      </c>
      <c r="G33" s="1" t="s">
        <v>168</v>
      </c>
      <c r="H33" s="1" t="s">
        <v>169</v>
      </c>
      <c r="I33" s="1">
        <v>2</v>
      </c>
      <c r="J33" t="s">
        <v>170</v>
      </c>
      <c r="K33" s="1" t="s">
        <v>135</v>
      </c>
      <c r="L33" s="1">
        <f t="shared" si="1"/>
        <v>1</v>
      </c>
      <c r="M33" s="1" t="s">
        <v>171</v>
      </c>
      <c r="N33" s="1">
        <v>3</v>
      </c>
      <c r="O33" s="1">
        <v>1</v>
      </c>
      <c r="P33" s="1">
        <v>585.968</v>
      </c>
    </row>
    <row r="34" spans="1:16" ht="12.75">
      <c r="A34" t="s">
        <v>94</v>
      </c>
      <c r="B34" t="s">
        <v>172</v>
      </c>
      <c r="D34" s="3" t="s">
        <v>5</v>
      </c>
      <c r="E34" s="1" t="s">
        <v>147</v>
      </c>
      <c r="F34" s="1">
        <f t="shared" si="0"/>
        <v>0</v>
      </c>
      <c r="G34" s="1" t="s">
        <v>148</v>
      </c>
      <c r="H34" s="1" t="s">
        <v>148</v>
      </c>
      <c r="I34" s="1" t="s">
        <v>148</v>
      </c>
      <c r="J34" t="s">
        <v>155</v>
      </c>
      <c r="K34" s="1" t="s">
        <v>136</v>
      </c>
      <c r="L34" s="1">
        <f t="shared" si="1"/>
        <v>0</v>
      </c>
      <c r="M34" s="1" t="s">
        <v>156</v>
      </c>
      <c r="N34" s="1">
        <v>4</v>
      </c>
      <c r="O34" s="1" t="s">
        <v>148</v>
      </c>
      <c r="P34" s="1">
        <v>178.819</v>
      </c>
    </row>
    <row r="35" spans="1:16" ht="12.75">
      <c r="A35" t="s">
        <v>95</v>
      </c>
      <c r="B35" t="s">
        <v>173</v>
      </c>
      <c r="D35" s="3" t="s">
        <v>5</v>
      </c>
      <c r="E35" s="1" t="s">
        <v>147</v>
      </c>
      <c r="F35" s="1">
        <f t="shared" si="0"/>
        <v>0</v>
      </c>
      <c r="G35" s="1" t="s">
        <v>148</v>
      </c>
      <c r="H35" s="1" t="s">
        <v>148</v>
      </c>
      <c r="I35" s="1" t="s">
        <v>148</v>
      </c>
      <c r="J35" t="s">
        <v>174</v>
      </c>
      <c r="K35" s="1" t="s">
        <v>136</v>
      </c>
      <c r="L35" s="1">
        <f t="shared" si="1"/>
        <v>0</v>
      </c>
      <c r="M35" s="1" t="s">
        <v>175</v>
      </c>
      <c r="N35" s="1">
        <v>4</v>
      </c>
      <c r="O35" s="1" t="s">
        <v>148</v>
      </c>
      <c r="P35" s="1">
        <v>228.968</v>
      </c>
    </row>
    <row r="36" spans="1:16" ht="12.75">
      <c r="A36" t="s">
        <v>96</v>
      </c>
      <c r="B36" t="s">
        <v>176</v>
      </c>
      <c r="D36" s="3" t="s">
        <v>5</v>
      </c>
      <c r="E36" s="1" t="s">
        <v>147</v>
      </c>
      <c r="F36" s="1">
        <f t="shared" si="0"/>
        <v>0</v>
      </c>
      <c r="G36" s="1" t="s">
        <v>148</v>
      </c>
      <c r="H36" s="1" t="s">
        <v>148</v>
      </c>
      <c r="I36" s="1" t="s">
        <v>148</v>
      </c>
      <c r="J36" t="s">
        <v>158</v>
      </c>
      <c r="K36" s="1" t="s">
        <v>136</v>
      </c>
      <c r="L36" s="1">
        <f t="shared" si="1"/>
        <v>0</v>
      </c>
      <c r="M36" s="1" t="s">
        <v>159</v>
      </c>
      <c r="N36" s="1">
        <v>4</v>
      </c>
      <c r="O36" s="1" t="s">
        <v>148</v>
      </c>
      <c r="P36" s="1">
        <v>213.235</v>
      </c>
    </row>
    <row r="37" spans="1:16" ht="12.75">
      <c r="A37" t="s">
        <v>97</v>
      </c>
      <c r="B37" t="s">
        <v>177</v>
      </c>
      <c r="D37" s="3" t="s">
        <v>5</v>
      </c>
      <c r="E37" s="1" t="s">
        <v>147</v>
      </c>
      <c r="F37" s="1">
        <f t="shared" si="0"/>
        <v>0</v>
      </c>
      <c r="G37" s="1" t="s">
        <v>148</v>
      </c>
      <c r="H37" s="1" t="s">
        <v>148</v>
      </c>
      <c r="I37" s="1" t="s">
        <v>148</v>
      </c>
      <c r="J37" t="s">
        <v>161</v>
      </c>
      <c r="K37" s="1" t="s">
        <v>135</v>
      </c>
      <c r="L37" s="1">
        <f t="shared" si="1"/>
        <v>1</v>
      </c>
      <c r="M37" s="1" t="s">
        <v>162</v>
      </c>
      <c r="N37" s="1">
        <v>4</v>
      </c>
      <c r="O37" s="1" t="s">
        <v>148</v>
      </c>
      <c r="P37" s="1">
        <v>185.059</v>
      </c>
    </row>
    <row r="38" spans="1:16" ht="12.75">
      <c r="A38" t="s">
        <v>98</v>
      </c>
      <c r="B38" t="s">
        <v>178</v>
      </c>
      <c r="D38" s="3" t="s">
        <v>5</v>
      </c>
      <c r="E38" s="1" t="s">
        <v>147</v>
      </c>
      <c r="F38" s="1">
        <f t="shared" si="0"/>
        <v>0</v>
      </c>
      <c r="G38" s="1" t="s">
        <v>148</v>
      </c>
      <c r="H38" s="1" t="s">
        <v>148</v>
      </c>
      <c r="I38" s="1" t="s">
        <v>148</v>
      </c>
      <c r="J38" t="s">
        <v>179</v>
      </c>
      <c r="K38" s="1" t="s">
        <v>135</v>
      </c>
      <c r="L38" s="1">
        <f t="shared" si="1"/>
        <v>1</v>
      </c>
      <c r="M38" s="1" t="s">
        <v>180</v>
      </c>
      <c r="N38" s="1">
        <v>4</v>
      </c>
      <c r="O38" s="1" t="s">
        <v>148</v>
      </c>
      <c r="P38" s="1">
        <v>220.003</v>
      </c>
    </row>
    <row r="39" spans="1:16" ht="12.75">
      <c r="A39" t="s">
        <v>99</v>
      </c>
      <c r="B39" t="s">
        <v>181</v>
      </c>
      <c r="D39" s="3" t="s">
        <v>5</v>
      </c>
      <c r="E39" s="1" t="s">
        <v>147</v>
      </c>
      <c r="F39" s="1">
        <f t="shared" si="0"/>
        <v>0</v>
      </c>
      <c r="G39" s="1" t="s">
        <v>148</v>
      </c>
      <c r="H39" s="1" t="s">
        <v>148</v>
      </c>
      <c r="I39" s="1" t="s">
        <v>148</v>
      </c>
      <c r="J39" t="s">
        <v>182</v>
      </c>
      <c r="K39" s="1" t="s">
        <v>135</v>
      </c>
      <c r="L39" s="1">
        <f t="shared" si="1"/>
        <v>1</v>
      </c>
      <c r="M39" s="1" t="s">
        <v>183</v>
      </c>
      <c r="N39" s="1">
        <v>4</v>
      </c>
      <c r="O39" s="1" t="s">
        <v>148</v>
      </c>
      <c r="P39" s="1">
        <v>190.992</v>
      </c>
    </row>
    <row r="40" spans="1:16" ht="12.75">
      <c r="A40" t="s">
        <v>100</v>
      </c>
      <c r="B40" t="s">
        <v>184</v>
      </c>
      <c r="D40" s="3" t="s">
        <v>5</v>
      </c>
      <c r="E40" s="1" t="s">
        <v>147</v>
      </c>
      <c r="F40" s="1">
        <f t="shared" si="0"/>
        <v>0</v>
      </c>
      <c r="G40" s="1" t="s">
        <v>148</v>
      </c>
      <c r="H40" s="1" t="s">
        <v>148</v>
      </c>
      <c r="I40" s="1" t="s">
        <v>148</v>
      </c>
      <c r="J40" t="s">
        <v>185</v>
      </c>
      <c r="K40" s="1" t="s">
        <v>136</v>
      </c>
      <c r="L40" s="1">
        <f t="shared" si="1"/>
        <v>0</v>
      </c>
      <c r="M40" s="1" t="s">
        <v>186</v>
      </c>
      <c r="N40" s="1">
        <v>4</v>
      </c>
      <c r="O40" s="1" t="s">
        <v>148</v>
      </c>
      <c r="P40" s="1">
        <v>254.795</v>
      </c>
    </row>
    <row r="41" spans="1:16" ht="12.75">
      <c r="A41" t="s">
        <v>101</v>
      </c>
      <c r="B41" t="s">
        <v>187</v>
      </c>
      <c r="D41" s="3" t="s">
        <v>5</v>
      </c>
      <c r="E41" s="1" t="s">
        <v>147</v>
      </c>
      <c r="F41" s="1">
        <f t="shared" si="0"/>
        <v>0</v>
      </c>
      <c r="G41" s="1" t="s">
        <v>148</v>
      </c>
      <c r="H41" s="1" t="s">
        <v>148</v>
      </c>
      <c r="I41" s="1" t="s">
        <v>148</v>
      </c>
      <c r="J41" t="s">
        <v>158</v>
      </c>
      <c r="K41" s="1" t="s">
        <v>136</v>
      </c>
      <c r="L41" s="1">
        <f t="shared" si="1"/>
        <v>0</v>
      </c>
      <c r="M41" s="1" t="s">
        <v>159</v>
      </c>
      <c r="N41" s="1">
        <v>4</v>
      </c>
      <c r="O41" s="1" t="s">
        <v>148</v>
      </c>
      <c r="P41" s="1">
        <v>228.424</v>
      </c>
    </row>
    <row r="42" spans="1:16" ht="12.75">
      <c r="A42" t="s">
        <v>102</v>
      </c>
      <c r="B42" t="s">
        <v>188</v>
      </c>
      <c r="D42" s="3" t="s">
        <v>5</v>
      </c>
      <c r="E42" s="1" t="s">
        <v>147</v>
      </c>
      <c r="F42" s="1">
        <f t="shared" si="0"/>
        <v>0</v>
      </c>
      <c r="G42" s="1" t="s">
        <v>148</v>
      </c>
      <c r="H42" s="1" t="s">
        <v>148</v>
      </c>
      <c r="I42" s="1" t="s">
        <v>148</v>
      </c>
      <c r="J42" t="s">
        <v>179</v>
      </c>
      <c r="K42" s="1" t="s">
        <v>135</v>
      </c>
      <c r="L42" s="1">
        <f t="shared" si="1"/>
        <v>1</v>
      </c>
      <c r="M42" s="1" t="s">
        <v>180</v>
      </c>
      <c r="N42" s="1">
        <v>4</v>
      </c>
      <c r="O42" s="1" t="s">
        <v>148</v>
      </c>
      <c r="P42" s="1">
        <v>230.792</v>
      </c>
    </row>
    <row r="43" spans="1:16" ht="12.75">
      <c r="A43" t="s">
        <v>103</v>
      </c>
      <c r="B43" t="s">
        <v>189</v>
      </c>
      <c r="D43" s="3" t="s">
        <v>5</v>
      </c>
      <c r="E43" s="1" t="s">
        <v>147</v>
      </c>
      <c r="F43" s="1">
        <f t="shared" si="0"/>
        <v>0</v>
      </c>
      <c r="G43" s="1" t="s">
        <v>148</v>
      </c>
      <c r="H43" s="1" t="s">
        <v>148</v>
      </c>
      <c r="I43" s="1" t="s">
        <v>148</v>
      </c>
      <c r="J43" t="s">
        <v>155</v>
      </c>
      <c r="K43" s="1" t="s">
        <v>136</v>
      </c>
      <c r="L43" s="1">
        <f t="shared" si="1"/>
        <v>0</v>
      </c>
      <c r="M43" s="1" t="s">
        <v>156</v>
      </c>
      <c r="N43" s="1">
        <v>4</v>
      </c>
      <c r="O43" s="1" t="s">
        <v>148</v>
      </c>
      <c r="P43" s="1">
        <v>178.48</v>
      </c>
    </row>
    <row r="44" spans="1:16" ht="12.75">
      <c r="A44" t="s">
        <v>104</v>
      </c>
      <c r="B44" t="s">
        <v>190</v>
      </c>
      <c r="D44" s="3" t="s">
        <v>5</v>
      </c>
      <c r="E44" s="1" t="s">
        <v>147</v>
      </c>
      <c r="F44" s="1">
        <f t="shared" si="0"/>
        <v>0</v>
      </c>
      <c r="G44" s="1" t="s">
        <v>148</v>
      </c>
      <c r="H44" s="1" t="s">
        <v>148</v>
      </c>
      <c r="I44" s="1" t="s">
        <v>148</v>
      </c>
      <c r="J44" t="s">
        <v>182</v>
      </c>
      <c r="K44" s="1" t="s">
        <v>135</v>
      </c>
      <c r="L44" s="1">
        <f t="shared" si="1"/>
        <v>1</v>
      </c>
      <c r="M44" s="1" t="s">
        <v>183</v>
      </c>
      <c r="N44" s="1">
        <v>4</v>
      </c>
      <c r="O44" s="1" t="s">
        <v>148</v>
      </c>
      <c r="P44" s="1">
        <v>203.315</v>
      </c>
    </row>
    <row r="45" spans="1:16" ht="12.75">
      <c r="A45" t="s">
        <v>105</v>
      </c>
      <c r="B45" t="s">
        <v>191</v>
      </c>
      <c r="D45" s="3" t="s">
        <v>5</v>
      </c>
      <c r="E45" s="1" t="s">
        <v>147</v>
      </c>
      <c r="F45" s="1">
        <f t="shared" si="0"/>
        <v>0</v>
      </c>
      <c r="G45" s="1" t="s">
        <v>148</v>
      </c>
      <c r="H45" s="1" t="s">
        <v>148</v>
      </c>
      <c r="I45" s="1" t="s">
        <v>148</v>
      </c>
      <c r="J45" t="s">
        <v>192</v>
      </c>
      <c r="K45" s="1" t="s">
        <v>135</v>
      </c>
      <c r="L45" s="1">
        <f t="shared" si="1"/>
        <v>1</v>
      </c>
      <c r="M45" s="1" t="s">
        <v>193</v>
      </c>
      <c r="N45" s="1">
        <v>4</v>
      </c>
      <c r="O45" s="1" t="s">
        <v>148</v>
      </c>
      <c r="P45" s="1">
        <v>177.029</v>
      </c>
    </row>
    <row r="46" spans="1:16" ht="12.75">
      <c r="A46" t="s">
        <v>106</v>
      </c>
      <c r="B46" t="s">
        <v>194</v>
      </c>
      <c r="D46" s="3" t="s">
        <v>5</v>
      </c>
      <c r="E46" s="1" t="s">
        <v>147</v>
      </c>
      <c r="F46" s="1">
        <f t="shared" si="0"/>
        <v>0</v>
      </c>
      <c r="G46" s="1" t="s">
        <v>148</v>
      </c>
      <c r="H46" s="1" t="s">
        <v>148</v>
      </c>
      <c r="I46" s="1" t="s">
        <v>148</v>
      </c>
      <c r="J46" t="s">
        <v>192</v>
      </c>
      <c r="K46" s="1" t="s">
        <v>135</v>
      </c>
      <c r="L46" s="1">
        <f t="shared" si="1"/>
        <v>1</v>
      </c>
      <c r="M46" s="1" t="s">
        <v>193</v>
      </c>
      <c r="N46" s="1">
        <v>4</v>
      </c>
      <c r="O46" s="1" t="s">
        <v>148</v>
      </c>
      <c r="P46" s="1">
        <v>169.627</v>
      </c>
    </row>
    <row r="47" spans="1:16" ht="12.75">
      <c r="A47" t="s">
        <v>107</v>
      </c>
      <c r="B47" t="s">
        <v>195</v>
      </c>
      <c r="D47" s="3" t="s">
        <v>5</v>
      </c>
      <c r="E47" s="1" t="s">
        <v>147</v>
      </c>
      <c r="F47" s="1">
        <f t="shared" si="0"/>
        <v>0</v>
      </c>
      <c r="G47" s="1" t="s">
        <v>148</v>
      </c>
      <c r="H47" s="1" t="s">
        <v>148</v>
      </c>
      <c r="I47" s="1" t="s">
        <v>148</v>
      </c>
      <c r="J47" t="s">
        <v>185</v>
      </c>
      <c r="K47" s="1" t="s">
        <v>136</v>
      </c>
      <c r="L47" s="1">
        <f t="shared" si="1"/>
        <v>0</v>
      </c>
      <c r="M47" s="1" t="s">
        <v>186</v>
      </c>
      <c r="N47" s="1">
        <v>4</v>
      </c>
      <c r="O47" s="1" t="s">
        <v>148</v>
      </c>
      <c r="P47" s="1">
        <v>291.667</v>
      </c>
    </row>
    <row r="48" spans="1:16" ht="12.75">
      <c r="A48" t="s">
        <v>108</v>
      </c>
      <c r="B48" t="s">
        <v>196</v>
      </c>
      <c r="D48" s="3" t="s">
        <v>5</v>
      </c>
      <c r="E48" s="1" t="s">
        <v>147</v>
      </c>
      <c r="F48" s="1">
        <f t="shared" si="0"/>
        <v>0</v>
      </c>
      <c r="G48" s="1" t="s">
        <v>148</v>
      </c>
      <c r="H48" s="1" t="s">
        <v>148</v>
      </c>
      <c r="I48" s="1" t="s">
        <v>148</v>
      </c>
      <c r="J48" t="s">
        <v>179</v>
      </c>
      <c r="K48" s="1" t="s">
        <v>135</v>
      </c>
      <c r="L48" s="1">
        <f t="shared" si="1"/>
        <v>1</v>
      </c>
      <c r="M48" s="1" t="s">
        <v>180</v>
      </c>
      <c r="N48" s="1">
        <v>4</v>
      </c>
      <c r="O48" s="1" t="s">
        <v>148</v>
      </c>
      <c r="P48" s="1">
        <v>197.691</v>
      </c>
    </row>
    <row r="49" spans="1:16" ht="12.75">
      <c r="A49" t="s">
        <v>109</v>
      </c>
      <c r="B49" t="s">
        <v>197</v>
      </c>
      <c r="D49" s="3" t="s">
        <v>5</v>
      </c>
      <c r="E49" s="1" t="s">
        <v>147</v>
      </c>
      <c r="F49" s="1">
        <f t="shared" si="0"/>
        <v>0</v>
      </c>
      <c r="G49" s="1" t="s">
        <v>148</v>
      </c>
      <c r="H49" s="1" t="s">
        <v>148</v>
      </c>
      <c r="I49" s="1" t="s">
        <v>148</v>
      </c>
      <c r="J49" t="s">
        <v>198</v>
      </c>
      <c r="K49" s="1" t="s">
        <v>136</v>
      </c>
      <c r="L49" s="1">
        <f t="shared" si="1"/>
        <v>0</v>
      </c>
      <c r="M49" s="1" t="s">
        <v>199</v>
      </c>
      <c r="N49" s="1">
        <v>4</v>
      </c>
      <c r="O49" s="1" t="s">
        <v>148</v>
      </c>
      <c r="P49" s="1">
        <v>209.203</v>
      </c>
    </row>
    <row r="50" spans="1:16" ht="12.75">
      <c r="A50" t="s">
        <v>110</v>
      </c>
      <c r="B50" t="s">
        <v>200</v>
      </c>
      <c r="D50" s="3" t="s">
        <v>5</v>
      </c>
      <c r="E50" s="1" t="s">
        <v>147</v>
      </c>
      <c r="F50" s="1">
        <f t="shared" si="0"/>
        <v>0</v>
      </c>
      <c r="G50" s="1" t="s">
        <v>148</v>
      </c>
      <c r="H50" s="1" t="s">
        <v>148</v>
      </c>
      <c r="I50" s="1" t="s">
        <v>148</v>
      </c>
      <c r="J50" t="s">
        <v>161</v>
      </c>
      <c r="K50" s="1" t="s">
        <v>135</v>
      </c>
      <c r="L50" s="1">
        <f t="shared" si="1"/>
        <v>1</v>
      </c>
      <c r="M50" s="1" t="s">
        <v>162</v>
      </c>
      <c r="N50" s="1">
        <v>4</v>
      </c>
      <c r="O50" s="1" t="s">
        <v>148</v>
      </c>
      <c r="P50" s="1">
        <v>197.595</v>
      </c>
    </row>
    <row r="51" spans="1:16" ht="12.75">
      <c r="A51" t="s">
        <v>111</v>
      </c>
      <c r="B51" t="s">
        <v>201</v>
      </c>
      <c r="D51" s="3" t="s">
        <v>5</v>
      </c>
      <c r="E51" s="1" t="s">
        <v>147</v>
      </c>
      <c r="F51" s="1">
        <f t="shared" si="0"/>
        <v>0</v>
      </c>
      <c r="G51" s="1" t="s">
        <v>148</v>
      </c>
      <c r="H51" s="1" t="s">
        <v>148</v>
      </c>
      <c r="I51" s="1" t="s">
        <v>148</v>
      </c>
      <c r="J51" t="s">
        <v>202</v>
      </c>
      <c r="K51" s="1" t="s">
        <v>136</v>
      </c>
      <c r="L51" s="1">
        <f t="shared" si="1"/>
        <v>0</v>
      </c>
      <c r="M51" s="1" t="s">
        <v>203</v>
      </c>
      <c r="N51" s="1">
        <v>4</v>
      </c>
      <c r="O51" s="1" t="s">
        <v>148</v>
      </c>
      <c r="P51" s="1">
        <v>302.011</v>
      </c>
    </row>
    <row r="52" spans="1:16" ht="12.75">
      <c r="A52" t="s">
        <v>112</v>
      </c>
      <c r="B52" t="s">
        <v>204</v>
      </c>
      <c r="D52" s="3" t="s">
        <v>5</v>
      </c>
      <c r="E52" s="1" t="s">
        <v>147</v>
      </c>
      <c r="F52" s="1">
        <f t="shared" si="0"/>
        <v>0</v>
      </c>
      <c r="G52" s="1" t="s">
        <v>148</v>
      </c>
      <c r="H52" s="1" t="s">
        <v>148</v>
      </c>
      <c r="I52" s="1" t="s">
        <v>148</v>
      </c>
      <c r="J52" t="s">
        <v>192</v>
      </c>
      <c r="K52" s="1" t="s">
        <v>135</v>
      </c>
      <c r="L52" s="1">
        <f t="shared" si="1"/>
        <v>1</v>
      </c>
      <c r="M52" s="1" t="s">
        <v>193</v>
      </c>
      <c r="N52" s="1">
        <v>4</v>
      </c>
      <c r="O52" s="1" t="s">
        <v>148</v>
      </c>
      <c r="P52" s="1">
        <v>167.227</v>
      </c>
    </row>
    <row r="53" spans="1:16" ht="12.75">
      <c r="A53" t="s">
        <v>113</v>
      </c>
      <c r="B53" t="s">
        <v>205</v>
      </c>
      <c r="D53" s="3" t="s">
        <v>5</v>
      </c>
      <c r="E53" s="1" t="s">
        <v>5</v>
      </c>
      <c r="F53" s="1">
        <f t="shared" si="0"/>
        <v>1</v>
      </c>
      <c r="G53" s="1" t="s">
        <v>73</v>
      </c>
      <c r="H53" s="1" t="s">
        <v>74</v>
      </c>
      <c r="I53" s="1">
        <v>1</v>
      </c>
      <c r="J53" t="s">
        <v>206</v>
      </c>
      <c r="K53" s="1" t="s">
        <v>136</v>
      </c>
      <c r="L53" s="1">
        <f t="shared" si="1"/>
        <v>0</v>
      </c>
      <c r="M53" s="1" t="s">
        <v>207</v>
      </c>
      <c r="N53" s="1">
        <v>3</v>
      </c>
      <c r="O53" s="1">
        <v>2</v>
      </c>
      <c r="P53" s="1">
        <v>1605.307</v>
      </c>
    </row>
    <row r="54" spans="1:16" ht="12.75">
      <c r="A54" t="s">
        <v>114</v>
      </c>
      <c r="B54" t="s">
        <v>208</v>
      </c>
      <c r="D54" s="3" t="s">
        <v>5</v>
      </c>
      <c r="E54" s="1" t="s">
        <v>5</v>
      </c>
      <c r="F54" s="1">
        <f t="shared" si="0"/>
        <v>1</v>
      </c>
      <c r="G54" s="1" t="s">
        <v>73</v>
      </c>
      <c r="H54" s="1" t="s">
        <v>74</v>
      </c>
      <c r="I54" s="1">
        <v>1</v>
      </c>
      <c r="J54" t="s">
        <v>209</v>
      </c>
      <c r="K54" s="1" t="s">
        <v>136</v>
      </c>
      <c r="L54" s="1">
        <f t="shared" si="1"/>
        <v>0</v>
      </c>
      <c r="M54" s="1" t="s">
        <v>210</v>
      </c>
      <c r="N54" s="1">
        <v>3</v>
      </c>
      <c r="O54" s="1">
        <v>2</v>
      </c>
      <c r="P54" s="1">
        <v>1239.432</v>
      </c>
    </row>
    <row r="55" spans="1:16" ht="12.75">
      <c r="A55" t="s">
        <v>115</v>
      </c>
      <c r="B55" t="s">
        <v>211</v>
      </c>
      <c r="D55" s="3" t="s">
        <v>5</v>
      </c>
      <c r="E55" s="1" t="s">
        <v>5</v>
      </c>
      <c r="F55" s="1">
        <f t="shared" si="0"/>
        <v>1</v>
      </c>
      <c r="G55" s="1" t="s">
        <v>73</v>
      </c>
      <c r="H55" s="1" t="s">
        <v>74</v>
      </c>
      <c r="I55" s="1">
        <v>1</v>
      </c>
      <c r="J55" t="s">
        <v>212</v>
      </c>
      <c r="K55" s="1" t="s">
        <v>136</v>
      </c>
      <c r="L55" s="1">
        <f t="shared" si="1"/>
        <v>0</v>
      </c>
      <c r="M55" s="1" t="s">
        <v>213</v>
      </c>
      <c r="N55" s="1">
        <v>3</v>
      </c>
      <c r="O55" s="1">
        <v>2</v>
      </c>
      <c r="P55" s="1">
        <v>647.827</v>
      </c>
    </row>
    <row r="56" spans="5:16" ht="12.75">
      <c r="E56" s="1" t="s">
        <v>218</v>
      </c>
      <c r="F56" s="1">
        <f>SUM(F2:F55)</f>
        <v>28</v>
      </c>
      <c r="O56" s="1" t="s">
        <v>229</v>
      </c>
      <c r="P56" s="1">
        <f>SUM(P2:P55)</f>
        <v>27348.227</v>
      </c>
    </row>
    <row r="57" spans="5:16" ht="12.75">
      <c r="E57" s="1" t="s">
        <v>219</v>
      </c>
      <c r="F57" s="1">
        <v>54</v>
      </c>
      <c r="O57" s="1" t="s">
        <v>230</v>
      </c>
      <c r="P57" s="1">
        <f>P56/60</f>
        <v>455.80378333333334</v>
      </c>
    </row>
    <row r="58" spans="15:16" ht="12.75">
      <c r="O58" s="1" t="s">
        <v>231</v>
      </c>
      <c r="P58" s="1">
        <f>P57/60</f>
        <v>7.596729722222222</v>
      </c>
    </row>
  </sheetData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23">
      <selection activeCell="B60" sqref="B60"/>
    </sheetView>
  </sheetViews>
  <sheetFormatPr defaultColWidth="9.140625" defaultRowHeight="12.75"/>
  <sheetData>
    <row r="1" spans="1:4" ht="12.75">
      <c r="A1" t="s">
        <v>8</v>
      </c>
      <c r="B1" t="s">
        <v>134</v>
      </c>
      <c r="C1" t="s">
        <v>214</v>
      </c>
      <c r="D1" t="s">
        <v>14</v>
      </c>
    </row>
    <row r="2" spans="1:4" ht="12.75">
      <c r="A2" t="s">
        <v>53</v>
      </c>
      <c r="B2" t="s">
        <v>136</v>
      </c>
      <c r="C2">
        <f aca="true" t="shared" si="0" ref="C2:C33">IF(B2="male",1,0)</f>
        <v>0</v>
      </c>
      <c r="D2" t="s">
        <v>54</v>
      </c>
    </row>
    <row r="3" spans="1:4" ht="12.75">
      <c r="A3" t="s">
        <v>179</v>
      </c>
      <c r="B3" t="s">
        <v>135</v>
      </c>
      <c r="C3">
        <f t="shared" si="0"/>
        <v>1</v>
      </c>
      <c r="D3" t="s">
        <v>180</v>
      </c>
    </row>
    <row r="4" spans="1:4" ht="12.75" hidden="1">
      <c r="A4" t="s">
        <v>179</v>
      </c>
      <c r="B4" t="s">
        <v>135</v>
      </c>
      <c r="C4">
        <f t="shared" si="0"/>
        <v>1</v>
      </c>
      <c r="D4" t="s">
        <v>180</v>
      </c>
    </row>
    <row r="5" spans="1:4" ht="12.75" hidden="1">
      <c r="A5" t="s">
        <v>179</v>
      </c>
      <c r="B5" t="s">
        <v>135</v>
      </c>
      <c r="C5">
        <f t="shared" si="0"/>
        <v>1</v>
      </c>
      <c r="D5" t="s">
        <v>180</v>
      </c>
    </row>
    <row r="6" spans="1:4" ht="12.75">
      <c r="A6" t="s">
        <v>123</v>
      </c>
      <c r="B6" t="s">
        <v>135</v>
      </c>
      <c r="C6">
        <f t="shared" si="0"/>
        <v>1</v>
      </c>
      <c r="D6" t="s">
        <v>124</v>
      </c>
    </row>
    <row r="7" spans="1:4" ht="12.75">
      <c r="A7" t="s">
        <v>144</v>
      </c>
      <c r="B7" t="s">
        <v>135</v>
      </c>
      <c r="C7">
        <f t="shared" si="0"/>
        <v>1</v>
      </c>
      <c r="D7" t="s">
        <v>145</v>
      </c>
    </row>
    <row r="8" spans="1:4" ht="12.75">
      <c r="A8" t="s">
        <v>152</v>
      </c>
      <c r="B8" t="s">
        <v>135</v>
      </c>
      <c r="C8">
        <f t="shared" si="0"/>
        <v>1</v>
      </c>
      <c r="D8" t="s">
        <v>153</v>
      </c>
    </row>
    <row r="9" spans="1:4" ht="12.75" hidden="1">
      <c r="A9" t="s">
        <v>152</v>
      </c>
      <c r="B9" t="s">
        <v>135</v>
      </c>
      <c r="C9">
        <f t="shared" si="0"/>
        <v>1</v>
      </c>
      <c r="D9" t="s">
        <v>153</v>
      </c>
    </row>
    <row r="10" spans="1:4" ht="12.75">
      <c r="A10" t="s">
        <v>120</v>
      </c>
      <c r="B10" t="s">
        <v>136</v>
      </c>
      <c r="C10">
        <f t="shared" si="0"/>
        <v>0</v>
      </c>
      <c r="D10" t="s">
        <v>121</v>
      </c>
    </row>
    <row r="11" spans="1:4" ht="12.75">
      <c r="A11" t="s">
        <v>21</v>
      </c>
      <c r="B11" t="s">
        <v>135</v>
      </c>
      <c r="C11">
        <f t="shared" si="0"/>
        <v>1</v>
      </c>
      <c r="D11" t="s">
        <v>22</v>
      </c>
    </row>
    <row r="12" spans="1:4" ht="12.75">
      <c r="A12" t="s">
        <v>209</v>
      </c>
      <c r="B12" t="s">
        <v>136</v>
      </c>
      <c r="C12">
        <f t="shared" si="0"/>
        <v>0</v>
      </c>
      <c r="D12" t="s">
        <v>210</v>
      </c>
    </row>
    <row r="13" spans="1:4" ht="12.75">
      <c r="A13" t="s">
        <v>29</v>
      </c>
      <c r="B13" t="s">
        <v>135</v>
      </c>
      <c r="C13">
        <f t="shared" si="0"/>
        <v>1</v>
      </c>
      <c r="D13" t="s">
        <v>30</v>
      </c>
    </row>
    <row r="14" spans="1:4" ht="12.75">
      <c r="A14" t="s">
        <v>182</v>
      </c>
      <c r="B14" t="s">
        <v>135</v>
      </c>
      <c r="C14">
        <f t="shared" si="0"/>
        <v>1</v>
      </c>
      <c r="D14" t="s">
        <v>183</v>
      </c>
    </row>
    <row r="15" spans="1:4" ht="12.75" hidden="1">
      <c r="A15" t="s">
        <v>182</v>
      </c>
      <c r="B15" t="s">
        <v>135</v>
      </c>
      <c r="C15">
        <f t="shared" si="0"/>
        <v>1</v>
      </c>
      <c r="D15" t="s">
        <v>183</v>
      </c>
    </row>
    <row r="16" spans="1:4" ht="12.75">
      <c r="A16" t="s">
        <v>10</v>
      </c>
      <c r="B16" t="s">
        <v>135</v>
      </c>
      <c r="C16">
        <f t="shared" si="0"/>
        <v>1</v>
      </c>
      <c r="D16" t="s">
        <v>16</v>
      </c>
    </row>
    <row r="17" spans="1:4" ht="12.75">
      <c r="A17" t="s">
        <v>170</v>
      </c>
      <c r="B17" t="s">
        <v>135</v>
      </c>
      <c r="C17">
        <f t="shared" si="0"/>
        <v>1</v>
      </c>
      <c r="D17" t="s">
        <v>171</v>
      </c>
    </row>
    <row r="18" spans="1:4" ht="12.75">
      <c r="A18" t="s">
        <v>212</v>
      </c>
      <c r="B18" t="s">
        <v>136</v>
      </c>
      <c r="C18">
        <f t="shared" si="0"/>
        <v>0</v>
      </c>
      <c r="D18" t="s">
        <v>213</v>
      </c>
    </row>
    <row r="19" spans="1:4" ht="12.75">
      <c r="A19" t="s">
        <v>161</v>
      </c>
      <c r="B19" t="s">
        <v>135</v>
      </c>
      <c r="C19">
        <f t="shared" si="0"/>
        <v>1</v>
      </c>
      <c r="D19" t="s">
        <v>162</v>
      </c>
    </row>
    <row r="20" spans="1:4" ht="12.75" hidden="1">
      <c r="A20" t="s">
        <v>161</v>
      </c>
      <c r="B20" t="s">
        <v>135</v>
      </c>
      <c r="C20">
        <f t="shared" si="0"/>
        <v>1</v>
      </c>
      <c r="D20" t="s">
        <v>162</v>
      </c>
    </row>
    <row r="21" spans="1:4" ht="12.75" hidden="1">
      <c r="A21" t="s">
        <v>161</v>
      </c>
      <c r="B21" t="s">
        <v>135</v>
      </c>
      <c r="C21">
        <f t="shared" si="0"/>
        <v>1</v>
      </c>
      <c r="D21" t="s">
        <v>162</v>
      </c>
    </row>
    <row r="22" spans="1:4" ht="12.75">
      <c r="A22" t="s">
        <v>33</v>
      </c>
      <c r="B22" t="s">
        <v>135</v>
      </c>
      <c r="C22">
        <f t="shared" si="0"/>
        <v>1</v>
      </c>
      <c r="D22" t="s">
        <v>34</v>
      </c>
    </row>
    <row r="23" spans="1:4" ht="12.75">
      <c r="A23" t="s">
        <v>126</v>
      </c>
      <c r="B23" t="s">
        <v>136</v>
      </c>
      <c r="C23">
        <f t="shared" si="0"/>
        <v>0</v>
      </c>
      <c r="D23" t="s">
        <v>127</v>
      </c>
    </row>
    <row r="24" spans="1:4" ht="12.75">
      <c r="A24" t="s">
        <v>65</v>
      </c>
      <c r="B24" t="s">
        <v>135</v>
      </c>
      <c r="C24">
        <f t="shared" si="0"/>
        <v>1</v>
      </c>
      <c r="D24" t="s">
        <v>66</v>
      </c>
    </row>
    <row r="25" spans="1:4" ht="12.75">
      <c r="A25" t="s">
        <v>198</v>
      </c>
      <c r="B25" t="s">
        <v>136</v>
      </c>
      <c r="C25">
        <f t="shared" si="0"/>
        <v>0</v>
      </c>
      <c r="D25" t="s">
        <v>199</v>
      </c>
    </row>
    <row r="26" spans="1:4" ht="12.75">
      <c r="A26" t="s">
        <v>69</v>
      </c>
      <c r="B26" t="s">
        <v>135</v>
      </c>
      <c r="C26">
        <f t="shared" si="0"/>
        <v>1</v>
      </c>
      <c r="D26" t="s">
        <v>70</v>
      </c>
    </row>
    <row r="27" spans="1:4" ht="12.75">
      <c r="A27" t="s">
        <v>138</v>
      </c>
      <c r="B27" t="s">
        <v>136</v>
      </c>
      <c r="C27">
        <f t="shared" si="0"/>
        <v>0</v>
      </c>
      <c r="D27" t="s">
        <v>139</v>
      </c>
    </row>
    <row r="28" spans="1:4" ht="12.75">
      <c r="A28" t="s">
        <v>37</v>
      </c>
      <c r="B28" t="s">
        <v>136</v>
      </c>
      <c r="C28">
        <f t="shared" si="0"/>
        <v>0</v>
      </c>
      <c r="D28" t="s">
        <v>38</v>
      </c>
    </row>
    <row r="29" spans="1:4" ht="12.75">
      <c r="A29" t="s">
        <v>192</v>
      </c>
      <c r="B29" t="s">
        <v>135</v>
      </c>
      <c r="C29">
        <f t="shared" si="0"/>
        <v>1</v>
      </c>
      <c r="D29" t="s">
        <v>193</v>
      </c>
    </row>
    <row r="30" spans="1:4" ht="12.75" hidden="1">
      <c r="A30" t="s">
        <v>192</v>
      </c>
      <c r="B30" t="s">
        <v>135</v>
      </c>
      <c r="C30">
        <f t="shared" si="0"/>
        <v>1</v>
      </c>
      <c r="D30" t="s">
        <v>193</v>
      </c>
    </row>
    <row r="31" spans="1:4" ht="12.75" hidden="1">
      <c r="A31" t="s">
        <v>192</v>
      </c>
      <c r="B31" t="s">
        <v>135</v>
      </c>
      <c r="C31">
        <f t="shared" si="0"/>
        <v>1</v>
      </c>
      <c r="D31" t="s">
        <v>193</v>
      </c>
    </row>
    <row r="32" spans="1:4" ht="12.75">
      <c r="A32" t="s">
        <v>141</v>
      </c>
      <c r="B32" t="s">
        <v>136</v>
      </c>
      <c r="C32">
        <f t="shared" si="0"/>
        <v>0</v>
      </c>
      <c r="D32" t="s">
        <v>142</v>
      </c>
    </row>
    <row r="33" spans="1:4" ht="12.75">
      <c r="A33" t="s">
        <v>158</v>
      </c>
      <c r="B33" t="s">
        <v>136</v>
      </c>
      <c r="C33">
        <f t="shared" si="0"/>
        <v>0</v>
      </c>
      <c r="D33" t="s">
        <v>159</v>
      </c>
    </row>
    <row r="34" spans="1:4" ht="12.75" hidden="1">
      <c r="A34" t="s">
        <v>158</v>
      </c>
      <c r="B34" t="s">
        <v>136</v>
      </c>
      <c r="C34">
        <f aca="true" t="shared" si="1" ref="C34:C55">IF(B34="male",1,0)</f>
        <v>0</v>
      </c>
      <c r="D34" t="s">
        <v>159</v>
      </c>
    </row>
    <row r="35" spans="1:4" ht="12.75" hidden="1">
      <c r="A35" t="s">
        <v>158</v>
      </c>
      <c r="B35" t="s">
        <v>136</v>
      </c>
      <c r="C35">
        <f t="shared" si="1"/>
        <v>0</v>
      </c>
      <c r="D35" t="s">
        <v>159</v>
      </c>
    </row>
    <row r="36" spans="1:4" ht="12.75">
      <c r="A36" t="s">
        <v>155</v>
      </c>
      <c r="B36" t="s">
        <v>136</v>
      </c>
      <c r="C36">
        <f t="shared" si="1"/>
        <v>0</v>
      </c>
      <c r="D36" t="s">
        <v>156</v>
      </c>
    </row>
    <row r="37" spans="1:4" ht="12.75" hidden="1">
      <c r="A37" t="s">
        <v>155</v>
      </c>
      <c r="B37" t="s">
        <v>136</v>
      </c>
      <c r="C37">
        <f t="shared" si="1"/>
        <v>0</v>
      </c>
      <c r="D37" t="s">
        <v>156</v>
      </c>
    </row>
    <row r="38" spans="1:4" ht="12.75" hidden="1">
      <c r="A38" t="s">
        <v>155</v>
      </c>
      <c r="B38" t="s">
        <v>136</v>
      </c>
      <c r="C38">
        <f t="shared" si="1"/>
        <v>0</v>
      </c>
      <c r="D38" t="s">
        <v>156</v>
      </c>
    </row>
    <row r="39" spans="1:4" ht="12.75">
      <c r="A39" t="s">
        <v>149</v>
      </c>
      <c r="B39" t="s">
        <v>136</v>
      </c>
      <c r="C39">
        <f t="shared" si="1"/>
        <v>0</v>
      </c>
      <c r="D39" t="s">
        <v>150</v>
      </c>
    </row>
    <row r="40" spans="1:4" ht="12.75">
      <c r="A40" t="s">
        <v>57</v>
      </c>
      <c r="B40" t="s">
        <v>136</v>
      </c>
      <c r="C40">
        <f t="shared" si="1"/>
        <v>0</v>
      </c>
      <c r="D40" t="s">
        <v>58</v>
      </c>
    </row>
    <row r="41" spans="1:4" ht="12.75">
      <c r="A41" t="s">
        <v>49</v>
      </c>
      <c r="B41" t="s">
        <v>136</v>
      </c>
      <c r="C41">
        <f t="shared" si="1"/>
        <v>0</v>
      </c>
      <c r="D41" t="s">
        <v>50</v>
      </c>
    </row>
    <row r="42" spans="1:4" ht="12.75">
      <c r="A42" t="s">
        <v>174</v>
      </c>
      <c r="B42" t="s">
        <v>136</v>
      </c>
      <c r="C42">
        <f t="shared" si="1"/>
        <v>0</v>
      </c>
      <c r="D42" t="s">
        <v>175</v>
      </c>
    </row>
    <row r="43" spans="1:4" ht="12.75">
      <c r="A43" t="s">
        <v>129</v>
      </c>
      <c r="B43" t="s">
        <v>135</v>
      </c>
      <c r="C43">
        <f t="shared" si="1"/>
        <v>1</v>
      </c>
      <c r="D43" t="s">
        <v>130</v>
      </c>
    </row>
    <row r="44" spans="1:4" ht="12.75">
      <c r="A44" t="s">
        <v>132</v>
      </c>
      <c r="B44" t="s">
        <v>136</v>
      </c>
      <c r="C44">
        <f t="shared" si="1"/>
        <v>0</v>
      </c>
      <c r="D44" t="s">
        <v>133</v>
      </c>
    </row>
    <row r="45" spans="1:4" ht="12.75">
      <c r="A45" t="s">
        <v>117</v>
      </c>
      <c r="B45" t="s">
        <v>135</v>
      </c>
      <c r="C45">
        <f t="shared" si="1"/>
        <v>1</v>
      </c>
      <c r="D45" t="s">
        <v>118</v>
      </c>
    </row>
    <row r="46" spans="1:4" ht="12.75">
      <c r="A46" t="s">
        <v>61</v>
      </c>
      <c r="B46" t="s">
        <v>135</v>
      </c>
      <c r="C46">
        <f t="shared" si="1"/>
        <v>1</v>
      </c>
      <c r="D46" t="s">
        <v>62</v>
      </c>
    </row>
    <row r="47" spans="1:4" ht="12.75">
      <c r="A47" t="s">
        <v>41</v>
      </c>
      <c r="B47" t="s">
        <v>136</v>
      </c>
      <c r="C47">
        <f t="shared" si="1"/>
        <v>0</v>
      </c>
      <c r="D47" t="s">
        <v>42</v>
      </c>
    </row>
    <row r="48" spans="1:4" ht="12.75">
      <c r="A48" t="s">
        <v>165</v>
      </c>
      <c r="B48" t="s">
        <v>136</v>
      </c>
      <c r="C48">
        <f t="shared" si="1"/>
        <v>0</v>
      </c>
      <c r="D48" t="s">
        <v>166</v>
      </c>
    </row>
    <row r="49" spans="1:4" ht="12.75">
      <c r="A49" t="s">
        <v>45</v>
      </c>
      <c r="B49" t="s">
        <v>135</v>
      </c>
      <c r="C49">
        <f t="shared" si="1"/>
        <v>1</v>
      </c>
      <c r="D49" t="s">
        <v>46</v>
      </c>
    </row>
    <row r="50" spans="1:4" ht="12.75">
      <c r="A50" t="s">
        <v>206</v>
      </c>
      <c r="B50" t="s">
        <v>136</v>
      </c>
      <c r="C50">
        <f t="shared" si="1"/>
        <v>0</v>
      </c>
      <c r="D50" t="s">
        <v>207</v>
      </c>
    </row>
    <row r="51" spans="1:4" ht="12.75">
      <c r="A51" t="s">
        <v>202</v>
      </c>
      <c r="B51" t="s">
        <v>136</v>
      </c>
      <c r="C51">
        <f t="shared" si="1"/>
        <v>0</v>
      </c>
      <c r="D51" t="s">
        <v>203</v>
      </c>
    </row>
    <row r="52" spans="1:4" ht="12.75">
      <c r="A52" t="s">
        <v>75</v>
      </c>
      <c r="B52" t="s">
        <v>136</v>
      </c>
      <c r="C52">
        <f t="shared" si="1"/>
        <v>0</v>
      </c>
      <c r="D52" t="s">
        <v>76</v>
      </c>
    </row>
    <row r="53" spans="1:4" ht="12.75">
      <c r="A53" t="s">
        <v>25</v>
      </c>
      <c r="B53" t="s">
        <v>136</v>
      </c>
      <c r="C53">
        <f t="shared" si="1"/>
        <v>0</v>
      </c>
      <c r="D53" t="s">
        <v>26</v>
      </c>
    </row>
    <row r="54" spans="1:4" ht="12.75">
      <c r="A54" t="s">
        <v>185</v>
      </c>
      <c r="B54" t="s">
        <v>136</v>
      </c>
      <c r="C54">
        <f t="shared" si="1"/>
        <v>0</v>
      </c>
      <c r="D54" t="s">
        <v>186</v>
      </c>
    </row>
    <row r="55" spans="1:4" ht="12.75" hidden="1">
      <c r="A55" t="s">
        <v>185</v>
      </c>
      <c r="B55" t="s">
        <v>136</v>
      </c>
      <c r="C55">
        <f t="shared" si="1"/>
        <v>0</v>
      </c>
      <c r="D55" t="s">
        <v>186</v>
      </c>
    </row>
    <row r="56" spans="1:2" ht="12.75">
      <c r="A56" t="s">
        <v>215</v>
      </c>
      <c r="B56">
        <v>41</v>
      </c>
    </row>
    <row r="57" spans="1:2" ht="12.75">
      <c r="A57" t="s">
        <v>136</v>
      </c>
      <c r="B57">
        <v>23</v>
      </c>
    </row>
    <row r="58" spans="1:2" ht="12.75">
      <c r="A58" t="s">
        <v>135</v>
      </c>
      <c r="B58">
        <v>18</v>
      </c>
    </row>
    <row r="59" spans="1:2" ht="12.75">
      <c r="A59" t="s">
        <v>216</v>
      </c>
      <c r="B59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tpfau</dc:creator>
  <cp:keywords/>
  <dc:description/>
  <cp:lastModifiedBy>tpfau</cp:lastModifiedBy>
  <cp:lastPrinted>2002-02-12T22:03:54Z</cp:lastPrinted>
  <dcterms:created xsi:type="dcterms:W3CDTF">2002-02-12T18:26:26Z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